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2760" windowWidth="14810" windowHeight="1250" activeTab="0"/>
  </bookViews>
  <sheets>
    <sheet name="Valuation" sheetId="1" r:id="rId1"/>
  </sheets>
  <externalReferences>
    <externalReference r:id="rId4"/>
    <externalReference r:id="rId5"/>
  </externalReferences>
  <definedNames>
    <definedName name="_xlfn.IFERROR" hidden="1">#NAME?</definedName>
    <definedName name="Z_1BB47587_0BB7_4699_A2FA_D1A2B79B606B_.wvu.FilterData" localSheetId="0" hidden="1">'Valuation'!$A$6:$O$6</definedName>
    <definedName name="Z_253AC234_6DC4_46E8_A506_077A8EA2FBB6_.wvu.FilterData" localSheetId="0" hidden="1">'Valuation'!$A$6:$O$6</definedName>
    <definedName name="Z_3DD8A0A8_3F3C_4D4E_8772_FC200DA1D73D_.wvu.FilterData" localSheetId="0" hidden="1">'Valuation'!$A$6:$O$6</definedName>
    <definedName name="Z_4BEE804B_3146_4713_943D_D0C83803225E_.wvu.FilterData" localSheetId="0" hidden="1">'Valuation'!$A$6:$O$6</definedName>
    <definedName name="Z_A70DC37E_7C22_4A71_B5E3_2AD9BB448A5A_.wvu.FilterData" localSheetId="0" hidden="1">'Valuation'!$A$6:$O$6</definedName>
    <definedName name="Z_AB6B3E3A_2199_4D61_80ED_F917B273C15D_.wvu.FilterData" localSheetId="0" hidden="1">'Valuation'!$A$6:$O$6</definedName>
  </definedNames>
  <calcPr fullCalcOnLoad="1"/>
</workbook>
</file>

<file path=xl/sharedStrings.xml><?xml version="1.0" encoding="utf-8"?>
<sst xmlns="http://schemas.openxmlformats.org/spreadsheetml/2006/main" count="68" uniqueCount="68">
  <si>
    <t>ISIN</t>
  </si>
  <si>
    <t>S. No.</t>
  </si>
  <si>
    <t>Security Name</t>
  </si>
  <si>
    <t>Maturity/ Deemed Maturity Date</t>
  </si>
  <si>
    <t>Valuation Date:</t>
  </si>
  <si>
    <t>Instrument Type</t>
  </si>
  <si>
    <t>INE0BTV15188</t>
  </si>
  <si>
    <t>INE0BTV15196</t>
  </si>
  <si>
    <t>INE0BTV15204</t>
  </si>
  <si>
    <t>Valuation Triggered Date</t>
  </si>
  <si>
    <t>INE0BTV15212</t>
  </si>
  <si>
    <t>INE0BTV15220</t>
  </si>
  <si>
    <t>INE0BTV15238</t>
  </si>
  <si>
    <t>INE0BTV15246</t>
  </si>
  <si>
    <t>INE0OCO15018</t>
  </si>
  <si>
    <t>Issuer Name</t>
  </si>
  <si>
    <t>Coupon rate</t>
  </si>
  <si>
    <t>Bond Residual Face Value (In Rs 100)</t>
  </si>
  <si>
    <t>Bond Clean Price</t>
  </si>
  <si>
    <t>Bond Yield</t>
  </si>
  <si>
    <t>Today’s spread over benchmark (G-sec or T-bills)</t>
  </si>
  <si>
    <t>Valuation Triggered (Call/Put/Maturity)</t>
  </si>
  <si>
    <t xml:space="preserve">Residual tenure </t>
  </si>
  <si>
    <t>Macaulay duration</t>
  </si>
  <si>
    <t>Modified duration</t>
  </si>
  <si>
    <t>Conservative Rating</t>
  </si>
  <si>
    <t>Rating Change (upgrade/ downgrade)</t>
  </si>
  <si>
    <t>Previous day clean price</t>
  </si>
  <si>
    <t>Previous day yield</t>
  </si>
  <si>
    <t>Previous day spread over benchmark (G-Sec /T-bill)</t>
  </si>
  <si>
    <t>Today's fair valuation (Waterfall) Hierarchy</t>
  </si>
  <si>
    <t>Security valued till Maturity/Deemed maturity</t>
  </si>
  <si>
    <t>Commission/fees paid upfront</t>
  </si>
  <si>
    <t>Premium or discount - if any in the paper on redemption/exercise of option</t>
  </si>
  <si>
    <t xml:space="preserve">No. of call options in the instrument </t>
  </si>
  <si>
    <t>No. of put options in the instrument</t>
  </si>
  <si>
    <t xml:space="preserve">No. of reset dates in the instrument </t>
  </si>
  <si>
    <t>No. of redemptions (in staggered redemption securities)</t>
  </si>
  <si>
    <t>Polling pool &gt;=3 entities. &gt;5 entities and &gt; 8 entities</t>
  </si>
  <si>
    <t xml:space="preserve">No. of pollsters holding same ISIN or security of same issuer with similar maturity </t>
  </si>
  <si>
    <t xml:space="preserve">No. of pollsters NOT holding same ISIN or security of same issuer with similar maturity </t>
  </si>
  <si>
    <t xml:space="preserve">No. of pollsters who have not provided  information with respect to holding of same ISIN or security of same issuer with similar maturity </t>
  </si>
  <si>
    <t>Minimum of Polling yield</t>
  </si>
  <si>
    <t>Maximum of Polling yield</t>
  </si>
  <si>
    <t>Median of Poll yield</t>
  </si>
  <si>
    <t>Please note the following : 
- Blank cells in yesterday's clean price column are for newly purchased securities added to the file
- Tenor is based on valuation triggered date and settlement date</t>
  </si>
  <si>
    <r>
      <t>Disclaimer:</t>
    </r>
    <r>
      <rPr>
        <sz val="11"/>
        <rFont val="Calibri"/>
        <family val="2"/>
      </rPr>
      <t xml:space="preserve"> CRISIL Research, a division of CRISIL Limited (“</t>
    </r>
    <r>
      <rPr>
        <b/>
        <sz val="11"/>
        <rFont val="Calibri"/>
        <family val="2"/>
      </rPr>
      <t>CRISIL</t>
    </r>
    <r>
      <rPr>
        <sz val="11"/>
        <rFont val="Calibri"/>
        <family val="2"/>
      </rPr>
      <t>”) has taken due care and caution in preparing this report (“</t>
    </r>
    <r>
      <rPr>
        <b/>
        <sz val="11"/>
        <rFont val="Calibri"/>
        <family val="2"/>
      </rPr>
      <t>Report</t>
    </r>
    <r>
      <rPr>
        <sz val="11"/>
        <rFont val="Calibri"/>
        <family val="2"/>
      </rPr>
      <t>”) based on the information obtained by CRISIL from sources which it considers reliable (“</t>
    </r>
    <r>
      <rPr>
        <b/>
        <sz val="11"/>
        <rFont val="Calibri"/>
        <family val="2"/>
      </rPr>
      <t>Data</t>
    </r>
    <r>
      <rPr>
        <sz val="11"/>
        <rFont val="Calibri"/>
        <family val="2"/>
      </rPr>
      <t>”). However, CRISIL does not guarantee the accuracy, adequacy or completeness of the Data or Report and is not responsible for any errors or omissions or for the results obtained from the use of Data or Report. The Report is not a recommendation to invest or disinvest in any company whether covered or not in the Report and no part of the Report should be construed as an investment advice or any form of investment banking. CRISIL especially states that it has no liability whatsoever, financial or otherwise, to the subscribers/ users/ transmitters/ distributors of this Report. CRISIL Research operates independently of, and does not have access to information obtained by CRISIL’s Ratings Division / CRISIL Risk and Infrastructure Solutions Limited (“</t>
    </r>
    <r>
      <rPr>
        <b/>
        <sz val="11"/>
        <rFont val="Calibri"/>
        <family val="2"/>
      </rPr>
      <t>CRIS</t>
    </r>
    <r>
      <rPr>
        <sz val="11"/>
        <rFont val="Calibri"/>
        <family val="2"/>
      </rPr>
      <t>”), which may, in their regular operations, obtain information of a confidential nature. The views expressed in the Report are that of CRISIL Research and not of CRISIL’s Ratings Division / CRIS. The Report is confidential to the client. No part of this Report may be distributed, copied, reproduced or published (together, “</t>
    </r>
    <r>
      <rPr>
        <b/>
        <sz val="11"/>
        <rFont val="Calibri"/>
        <family val="2"/>
      </rPr>
      <t>Redistribute</t>
    </r>
    <r>
      <rPr>
        <sz val="11"/>
        <rFont val="Calibri"/>
        <family val="2"/>
      </rPr>
      <t xml:space="preserve">”) without CRISIL’s prior written consent, other than as permitted under a formal Agreement (if any) in place between the client and CRISIL. Where CRISIL gives such consent, the Client shall ensure that the recipient so permitted is responsible to ensure compliance with all applicable laws and regulations with respect to any such Redistribution. Without limiting the generality of the foregoing, nothing in the Report is to be construed as CRISIL providing or intending to provide any services in jurisdictions where CRISIL does not have the necessary permission and/or registration to carry out its business activities in this regard. The Client will be responsible for ensuring compliances and any consequences of non-compliances for use and access of the Report or part thereof outside India.
</t>
    </r>
    <r>
      <rPr>
        <b/>
        <sz val="11"/>
        <rFont val="Calibri"/>
        <family val="2"/>
      </rPr>
      <t>About CRISIL Limited</t>
    </r>
    <r>
      <rPr>
        <sz val="11"/>
        <rFont val="Calibri"/>
        <family val="2"/>
      </rPr>
      <t xml:space="preserve">
CRISIL is a leading, agile and innovative global analytics company driven by its mission of making markets function better.
CRISIL, its subsidiaries and associates, provide ratings, gradings, data, research, analytics and solutions, infrastructure advisory, and benchmarking services to its clients. Details of the services provided by CRISIL are available at https://crisil.com/
It is majority owned by S&amp;P Global Inc (SPGI), a leading provider of transparent and independent ratings, benchmarks, analytics, and data to the capital and commodity markets worldwide. Details of the services provided by SPGI are available at https://www.standardandpoors.com/en_US/web/guest/home
</t>
    </r>
    <r>
      <rPr>
        <b/>
        <sz val="11"/>
        <rFont val="Calibri"/>
        <family val="2"/>
      </rPr>
      <t>About CRISIL Research</t>
    </r>
    <r>
      <rPr>
        <sz val="11"/>
        <rFont val="Calibri"/>
        <family val="2"/>
      </rPr>
      <t xml:space="preserve">
CRISIL Research, a division of CRISIL, is India’s largest independent integrated research house and is registered as a Research Analyst with SEBI (Registration No INH000007854). We provide insights, opinion, analysis, and data on the Indian economy, industry, capital markets, and companies. We also conduct executive training programs, predominantly in the area of credit and risk management. We are India’s one of the most credible providers of economy and industry research. Our analysis is supported by inputs from our large network of sources, including industry experts, industry associations, and trade channels. We play a key role in India’s fixed income markets, being the largest provider of valuation of fixed income securities to the mutual fund, insurance, and banking sector in the country. We are also a prominent provider of debt and hybrid indices to India’s mutual fund and life insurance industries as benchmarks for performance assessment. 
CRISIL Research also undertakes Equity and Debt valuation, publishes Mutual Fund Ranking for mutual fund schemes (across equity, debt, and hybrid asset classes) and provides Portfolio Analytics for Institutional Investors, which involves deep analysis of portfolio for corporates, pension funds, and provident funds at an asset class level. Our platform for wealth managers, Alphatrax, offers in-depth analysis of performance and portfolio-based attributes for diverse asset classes. It also enables investors to assess industry and company level risks based on CRISIL’s proprietary models. We also provide Equity Support services to the domestic market intermediaries that use our research reports to assist their clients in making investment decisions in relation to listed or to be listed securities in India.
Quantix, our integrated data and analytics platform, finds use in diverse functions across the financial sector, corporates, and consulting firms including business strategy, deal/ loan origination, credit underwriting, risk monitoring, and treasury/ investment management.
Our Company reports (that combine select financial and non-financial data, analytics from our proprietary risk models, and commentary on company’s financial performance) are used by large commercial banks and financial institutions as part of their credit/ risk management process.
Our SME Performance Gradings, used by lenders, assess creditworthiness of SME enterprises relative to the peers leveraging our proprietary grading model. The framework includes assessment of entity-level financial and operating performance, as well as industry-level drivers.
Our defining trait is the ability to convert information and data into expert judgments and analytics with utmost objectivity. We leverage our deep understanding of the macro-economy and our extensive sector coverage to provide unique insights on micro-macro and cross-sectoral linkages. 
Our talent pool comprises of economists, sector experts, company analysts and information management specialists.
</t>
    </r>
    <r>
      <rPr>
        <b/>
        <sz val="11"/>
        <rFont val="Calibri"/>
        <family val="2"/>
      </rPr>
      <t>CRISIL Privacy</t>
    </r>
    <r>
      <rPr>
        <sz val="11"/>
        <rFont val="Calibri"/>
        <family val="2"/>
      </rPr>
      <t xml:space="preserve">
CRISIL respects your privacy. We may use your contact information, such as your name, address, and email id to fulfil your request and service your account and to provide you with additional information from CRISIL. For further information on CRISIL’s privacy policy please visit www.crisil.com/privacy.
</t>
    </r>
    <r>
      <rPr>
        <b/>
        <sz val="11"/>
        <rFont val="Calibri"/>
        <family val="2"/>
      </rPr>
      <t xml:space="preserve">Analyst Disclosure
</t>
    </r>
    <r>
      <rPr>
        <sz val="11"/>
        <rFont val="Calibri"/>
        <family val="2"/>
      </rPr>
      <t xml:space="preserve">Notwithstanding any member(s) of the team who are involved in the preparation of this Report and/or whose names are published as part of this Report and  their relatives, having financial interest or actual/ beneficial ownership in the form of securities holding (of less than 1%), at an individual level, if any, with any of the members having served as officers, directors, or employees of the companies in the last 6 months or having engaged in market making activities, in the subject companies, there exists no material conflict of interest which can affect the neutrality or bias the output of the Report, due to reasons including but not limited to deployed procedural safeguards such as objective methodology and criteria followed in the process of execution with no influence at an analyst level and the outputs being executed on an aggregated basis, with no separate analysis at individual company level. 
</t>
    </r>
    <r>
      <rPr>
        <b/>
        <sz val="11"/>
        <rFont val="Calibri"/>
        <family val="2"/>
      </rPr>
      <t xml:space="preserve">Terms and Conditions 
</t>
    </r>
    <r>
      <rPr>
        <sz val="11"/>
        <rFont val="Calibri"/>
        <family val="2"/>
      </rPr>
      <t xml:space="preserve">This Report is based on data publicly available or from sources considered reliable. CRISIL Research does not represent that the Report is accurate or complete and hence, it should not be relied upon as such. Opinions expressed herein are our current opinions as on the date of this report. Nothing in this report constitutes investment, legal, accounting or tax advice or any solicitation, whatsoever. The subscriber/ user assume the entire risk of any use made of this data/ report. CRISIL especially states that, it has no financial liability whatsoever, to the subscribers/ users of this report.
The report is for use within the jurisdiction of India only. Nothing in this report is to be construed as CRISIL providing, or intending to provide, any services in other jurisdictions where CRISIL does not have the necessary permissions and/ or registration to carry out its business activities. The user will be solely responsible for ensuring compliance for use of the report, or part thereof, outside India.
CRISIL Research operates independently of, and does not have access to information obtained by CRISIL’s Ratings division and/ or CRISIL Risk and Infrastructure Solutions Limited (CRIS), which may, in their regular operations, obtain information of a confidential nature. The views expressed in this Report are that of CRISIL Research, and not of CRISIL Ratings or CRIS. 
</t>
    </r>
    <r>
      <rPr>
        <b/>
        <sz val="11"/>
        <rFont val="Calibri"/>
        <family val="2"/>
      </rPr>
      <t xml:space="preserve">Company Disclosure 
</t>
    </r>
    <r>
      <rPr>
        <sz val="11"/>
        <rFont val="Calibri"/>
        <family val="2"/>
      </rPr>
      <t xml:space="preserve">1. CRISIL Research or its associates do not provide investment banking or merchant banking or brokerage or market making services. 
2. CRISIL Research encourages independence in research report preparation and strives to minimize conflict in preparation of research reports through strong governance architecture comprising of policies, procedures, and disclosures. 
3. CRISIL Research prohibits its analysts, persons reporting to analysts, and their relatives from having any financial interest in the securities or derivatives of companies that the analysts cover. 
4. CRISIL Research or its associates collectively may own 1% or more of the equity securities of the Company mentioned in the report as of the last day of the month preceding the publication of the research report. 
5. CRISIL Research or its associates may have financial interest in the form of holdings in the subject company mentioned in this report. 
6. CRISIL receives compensation from the company mentioned in the report or third party in connection with preparation of the research report. 
7. As a provider of ratings, grading, data, research, analytics and solutions, infrastructure advisory, and benchmarking services, CRISIL or its associates are likely to have commercial transactions with the company and may receive compensation for the services provided. 
8. CRISIL Research or its associates do not have any other material conflict of interest at the time of publication of the report. 
9. No material disciplinary action has been taken against CRISIL Research or its analysts by any Regulatory Authority impacting Research Analyst activities. 
</t>
    </r>
  </si>
  <si>
    <t>INE0N4M15010</t>
  </si>
  <si>
    <t>INE0OGZ15015</t>
  </si>
  <si>
    <t>INE0PEP15018</t>
  </si>
  <si>
    <t>INE0PEP15034</t>
  </si>
  <si>
    <t>INE0Q4S15014</t>
  </si>
  <si>
    <t>INE0QTL15013</t>
  </si>
  <si>
    <t>INE0RAC15010</t>
  </si>
  <si>
    <t>INE0REK15015</t>
  </si>
  <si>
    <t>INE0RVR15014</t>
  </si>
  <si>
    <t>INE0S9015015</t>
  </si>
  <si>
    <t>INE0SAI15015</t>
  </si>
  <si>
    <t>INE0SLB15017</t>
  </si>
  <si>
    <t>INE0SLB15025</t>
  </si>
  <si>
    <t>INE0TTV15016</t>
  </si>
  <si>
    <t>INE0TTV15024</t>
  </si>
  <si>
    <t>INE0UQJ15015</t>
  </si>
  <si>
    <t>INE0UQO15015</t>
  </si>
  <si>
    <t>INE0RGZ15018</t>
  </si>
  <si>
    <t>INE0Q7H15010</t>
  </si>
  <si>
    <t>INE0WLO15012</t>
  </si>
  <si>
    <t>INE0WLO15020</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</si>
</sst>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mmmm\ d\,\ yyyy"/>
    <numFmt numFmtId="173" formatCode="0.000000000"/>
    <numFmt numFmtId="174" formatCode="0.0000%"/>
    <numFmt numFmtId="175" formatCode="0.0000"/>
    <numFmt numFmtId="176" formatCode="[$-409]d\-mmm\-yy;@"/>
    <numFmt numFmtId="177" formatCode="_(* #,##0.000000000_);_(* \(#,##0.000000000\);_(* &quot;-&quot;??_);_(@_)"/>
    <numFmt numFmtId="178" formatCode="0.000%"/>
    <numFmt numFmtId="179" formatCode="0.00000000000"/>
    <numFmt numFmtId="180" formatCode="0.0000000000000"/>
    <numFmt numFmtId="181" formatCode="_-* #,##0.00_-;\-* #,##0.00_-;_-* &quot;-&quot;??_-;_-@_-"/>
    <numFmt numFmtId="182" formatCode="_-* #,##0.0000_-;\-* #,##0.0000_-;_-* &quot;-&quot;??_-;_-@_-"/>
    <numFmt numFmtId="183" formatCode="_-* #,##0.000000_-;\-* #,##0.000000_-;_-* &quot;-&quot;??_-;_-@_-"/>
    <numFmt numFmtId="184" formatCode="_(* #,##0.0000000_);_(* \(#,##0.0000000\);_(* &quot;-&quot;??_);_(@_)"/>
    <numFmt numFmtId="185" formatCode="[$-409]d\-mmm\-yyyy;@"/>
    <numFmt numFmtId="186" formatCode="#,##0.00000000"/>
    <numFmt numFmtId="187" formatCode="0.000000000000000"/>
    <numFmt numFmtId="188" formatCode="_(* #,##0.0000_);_(* \(#,##0.0000\);_(* &quot;-&quot;??_);_(@_)"/>
    <numFmt numFmtId="189" formatCode="0.000000000000"/>
    <numFmt numFmtId="190" formatCode="_(* #,##0.000000000000000000000000_);_(* \(#,##0.000000000000000000000000\);_(* &quot;-&quot;??_);_(@_)"/>
    <numFmt numFmtId="191" formatCode="_(* #,##0.000000000000000000000_);_(* \(#,##0.000000000000000000000\);_(* &quot;-&quot;??_);_(@_)"/>
    <numFmt numFmtId="192" formatCode="_(* #,##0.0000000000000000000000_);_(* \(#,##0.0000000000000000000000\);_(* &quot;-&quot;??_);_(@_)"/>
    <numFmt numFmtId="193" formatCode="_(* #,##0.0000000000000000_);_(* \(#,##0.0000000000000000\);_(* &quot;-&quot;??_);_(@_)"/>
    <numFmt numFmtId="194" formatCode="0.00000000"/>
    <numFmt numFmtId="195" formatCode="_(* #,##0.0000000000000000_);_(* \(#,##0.0000000000000000\);_(* &quot;-&quot;????????????????_);_(@_)"/>
    <numFmt numFmtId="196" formatCode="0.0000000000000000"/>
    <numFmt numFmtId="197" formatCode="0.00000000000000000000000000000000000000000000000"/>
    <numFmt numFmtId="198" formatCode="&quot;Yes&quot;;&quot;Yes&quot;;&quot;No&quot;"/>
    <numFmt numFmtId="199" formatCode="&quot;True&quot;;&quot;True&quot;;&quot;False&quot;"/>
    <numFmt numFmtId="200" formatCode="&quot;On&quot;;&quot;On&quot;;&quot;Off&quot;"/>
    <numFmt numFmtId="201" formatCode="[$€-2]\ #,##0.00_);[Red]\([$€-2]\ #,##0.00\)"/>
    <numFmt numFmtId="202" formatCode="0.00000%"/>
    <numFmt numFmtId="203" formatCode="0.000000%"/>
    <numFmt numFmtId="204" formatCode="0.0000000%"/>
    <numFmt numFmtId="205" formatCode="0.00000000%"/>
    <numFmt numFmtId="206" formatCode="0.000000000%"/>
    <numFmt numFmtId="207" formatCode="#,##0.000"/>
    <numFmt numFmtId="208" formatCode="#,##0.0000"/>
    <numFmt numFmtId="209" formatCode="#,##0.00000"/>
    <numFmt numFmtId="210" formatCode="mmm\-yyyy"/>
    <numFmt numFmtId="211" formatCode="_(* #,##0.000_);_(* \(#,##0.000\);_(* &quot;-&quot;??_);_(@_)"/>
    <numFmt numFmtId="212" formatCode="_(* #,##0.00000_);_(* \(#,##0.00000\);_(* &quot;-&quot;??_);_(@_)"/>
    <numFmt numFmtId="213" formatCode="_(* #,##0.000000_);_(* \(#,##0.000000\);_(* &quot;-&quot;??_);_(@_)"/>
    <numFmt numFmtId="214" formatCode="0.0%"/>
    <numFmt numFmtId="215" formatCode="0.00000000000000"/>
    <numFmt numFmtId="216" formatCode="_(* #,##0.00000000_);_(* \(#,##0.00000000\);_(* &quot;-&quot;??_);_(@_)"/>
    <numFmt numFmtId="217" formatCode="_(* #,##0.0000000000_);_(* \(#,##0.0000000000\);_(* &quot;-&quot;??_);_(@_)"/>
    <numFmt numFmtId="218" formatCode="_(* #,##0.00000000000_);_(* \(#,##0.00000000000\);_(* &quot;-&quot;??_);_(@_)"/>
    <numFmt numFmtId="219" formatCode="_(* #,##0.000000000000_);_(* \(#,##0.000000000000\);_(* &quot;-&quot;??_);_(@_)"/>
    <numFmt numFmtId="220" formatCode="_(* #,##0.0000000000000_);_(* \(#,##0.0000000000000\);_(* &quot;-&quot;??_);_(@_)"/>
  </numFmts>
  <fonts count="50">
    <font>
      <sz val="11"/>
      <color theme="1"/>
      <name val="Calibri"/>
      <family val="2"/>
    </font>
    <font>
      <sz val="11"/>
      <color indexed="8"/>
      <name val="Calibri"/>
      <family val="2"/>
    </font>
    <font>
      <b/>
      <sz val="10"/>
      <name val="Arial"/>
      <family val="2"/>
    </font>
    <font>
      <sz val="10"/>
      <name val="Arial"/>
      <family val="2"/>
    </font>
    <font>
      <i/>
      <sz val="14"/>
      <name val="Arial"/>
      <family val="2"/>
    </font>
    <font>
      <sz val="12"/>
      <name val="Arial"/>
      <family val="2"/>
    </font>
    <font>
      <sz val="16"/>
      <name val="Arial"/>
      <family val="2"/>
    </font>
    <font>
      <sz val="14"/>
      <name val="Arial"/>
      <family val="2"/>
    </font>
    <font>
      <sz val="11"/>
      <name val="Calibri"/>
      <family val="2"/>
    </font>
    <font>
      <b/>
      <sz val="11"/>
      <name val="Roboto"/>
      <family val="0"/>
    </font>
    <font>
      <b/>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font>
    <font>
      <b/>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1"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3" fillId="0" borderId="0" applyNumberFormat="0" applyFill="0" applyBorder="0" applyAlignment="0" applyProtection="0"/>
    <xf numFmtId="0" fontId="3"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9" fontId="3"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50">
    <xf numFmtId="0" fontId="0"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6" fontId="3" fillId="0" borderId="0" xfId="0" applyNumberFormat="1" applyFont="1" applyAlignment="1">
      <alignment/>
    </xf>
    <xf numFmtId="0" fontId="6" fillId="0" borderId="0" xfId="0" applyFont="1" applyAlignment="1">
      <alignment/>
    </xf>
    <xf numFmtId="0" fontId="7" fillId="0" borderId="0" xfId="0" applyFont="1" applyAlignment="1">
      <alignment/>
    </xf>
    <xf numFmtId="172" fontId="6" fillId="0" borderId="0" xfId="0" applyNumberFormat="1" applyFont="1" applyAlignment="1">
      <alignment horizontal="center"/>
    </xf>
    <xf numFmtId="0" fontId="3" fillId="0" borderId="0" xfId="0" applyFont="1" applyAlignment="1">
      <alignment horizontal="center"/>
    </xf>
    <xf numFmtId="0" fontId="4" fillId="0" borderId="0" xfId="0" applyFont="1" applyAlignment="1">
      <alignment horizontal="right"/>
    </xf>
    <xf numFmtId="0" fontId="7" fillId="0" borderId="0" xfId="0" applyFont="1" applyAlignment="1">
      <alignment horizontal="right"/>
    </xf>
    <xf numFmtId="172" fontId="6" fillId="0" borderId="0" xfId="0" applyNumberFormat="1" applyFont="1" applyAlignment="1">
      <alignment horizontal="right"/>
    </xf>
    <xf numFmtId="0" fontId="3" fillId="0" borderId="0" xfId="0" applyFont="1" applyAlignment="1">
      <alignment horizontal="right"/>
    </xf>
    <xf numFmtId="0" fontId="0" fillId="0" borderId="0" xfId="0" applyFill="1" applyAlignment="1">
      <alignment/>
    </xf>
    <xf numFmtId="0" fontId="2" fillId="33" borderId="10" xfId="0" applyFont="1" applyFill="1" applyBorder="1" applyAlignment="1">
      <alignment horizontal="center"/>
    </xf>
    <xf numFmtId="14" fontId="3" fillId="0" borderId="0" xfId="0" applyNumberFormat="1" applyFont="1" applyAlignment="1">
      <alignment/>
    </xf>
    <xf numFmtId="15" fontId="3" fillId="0" borderId="0" xfId="0" applyNumberFormat="1" applyFont="1" applyAlignment="1">
      <alignment/>
    </xf>
    <xf numFmtId="174" fontId="4" fillId="0" borderId="0" xfId="62" applyNumberFormat="1" applyFont="1" applyAlignment="1">
      <alignment/>
    </xf>
    <xf numFmtId="174" fontId="3" fillId="0" borderId="0" xfId="62" applyNumberFormat="1" applyFont="1" applyAlignment="1">
      <alignment/>
    </xf>
    <xf numFmtId="174" fontId="6" fillId="0" borderId="0" xfId="62" applyNumberFormat="1" applyFont="1" applyAlignment="1">
      <alignment/>
    </xf>
    <xf numFmtId="174" fontId="3" fillId="0" borderId="0" xfId="62" applyNumberFormat="1" applyFont="1" applyAlignment="1">
      <alignment horizontal="center"/>
    </xf>
    <xf numFmtId="43" fontId="6" fillId="0" borderId="0" xfId="42" applyFont="1" applyAlignment="1">
      <alignment/>
    </xf>
    <xf numFmtId="0" fontId="0" fillId="0" borderId="0" xfId="0" applyFill="1" applyAlignment="1">
      <alignment horizontal="center"/>
    </xf>
    <xf numFmtId="174" fontId="0" fillId="0" borderId="0" xfId="62" applyNumberFormat="1" applyFont="1" applyFill="1" applyAlignment="1">
      <alignment horizontal="center"/>
    </xf>
    <xf numFmtId="0" fontId="0" fillId="0" borderId="0" xfId="0" applyAlignment="1">
      <alignment/>
    </xf>
    <xf numFmtId="0" fontId="48" fillId="0" borderId="0" xfId="0" applyFont="1" applyAlignment="1">
      <alignment vertical="center"/>
    </xf>
    <xf numFmtId="220" fontId="0" fillId="0" borderId="0" xfId="42" applyNumberFormat="1" applyFont="1" applyAlignment="1">
      <alignment/>
    </xf>
    <xf numFmtId="178" fontId="4" fillId="0" borderId="0" xfId="62" applyNumberFormat="1" applyFont="1" applyAlignment="1">
      <alignment/>
    </xf>
    <xf numFmtId="178" fontId="3" fillId="0" borderId="0" xfId="62" applyNumberFormat="1" applyFont="1" applyAlignment="1">
      <alignment/>
    </xf>
    <xf numFmtId="178" fontId="6" fillId="0" borderId="0" xfId="0" applyNumberFormat="1" applyFont="1" applyAlignment="1">
      <alignment horizontal="center"/>
    </xf>
    <xf numFmtId="178" fontId="3" fillId="0" borderId="0" xfId="62" applyNumberFormat="1" applyFont="1" applyAlignment="1">
      <alignment horizontal="center"/>
    </xf>
    <xf numFmtId="178" fontId="2" fillId="33" borderId="10" xfId="0" applyNumberFormat="1" applyFont="1" applyFill="1" applyBorder="1" applyAlignment="1">
      <alignment horizontal="center"/>
    </xf>
    <xf numFmtId="178" fontId="0" fillId="0" borderId="0" xfId="62" applyNumberFormat="1" applyFont="1" applyFill="1" applyAlignment="1">
      <alignment horizontal="center"/>
    </xf>
    <xf numFmtId="178" fontId="0" fillId="0" borderId="0" xfId="0" applyNumberFormat="1" applyAlignment="1">
      <alignment/>
    </xf>
    <xf numFmtId="178" fontId="0" fillId="0" borderId="0" xfId="0" applyNumberFormat="1" applyFill="1" applyAlignment="1">
      <alignment horizontal="center"/>
    </xf>
    <xf numFmtId="0" fontId="0" fillId="0" borderId="0" xfId="0" applyAlignment="1">
      <alignment horizontal="right"/>
    </xf>
    <xf numFmtId="174" fontId="0" fillId="0" borderId="0" xfId="0" applyNumberFormat="1" applyAlignment="1">
      <alignment/>
    </xf>
    <xf numFmtId="174" fontId="0" fillId="0" borderId="0" xfId="62" applyNumberFormat="1" applyFont="1" applyFill="1" applyAlignment="1">
      <alignment/>
    </xf>
    <xf numFmtId="2" fontId="0" fillId="0" borderId="0" xfId="0" applyNumberFormat="1" applyAlignment="1">
      <alignment horizontal="center" wrapText="1"/>
    </xf>
    <xf numFmtId="1" fontId="0" fillId="0" borderId="0" xfId="0" applyNumberFormat="1" applyAlignment="1">
      <alignment/>
    </xf>
    <xf numFmtId="0" fontId="0" fillId="0" borderId="0" xfId="0" applyAlignment="1">
      <alignment horizontal="center" vertical="top" wrapText="1"/>
    </xf>
    <xf numFmtId="0" fontId="0" fillId="0" borderId="10" xfId="0" applyBorder="1" applyAlignment="1">
      <alignment/>
    </xf>
    <xf numFmtId="185" fontId="0" fillId="0" borderId="10" xfId="0" applyNumberFormat="1" applyBorder="1" applyAlignment="1">
      <alignment horizontal="center" wrapText="1"/>
    </xf>
    <xf numFmtId="174" fontId="0" fillId="0" borderId="10" xfId="62" applyNumberFormat="1" applyFont="1" applyBorder="1" applyAlignment="1">
      <alignment/>
    </xf>
    <xf numFmtId="178" fontId="0" fillId="0" borderId="10" xfId="0" applyNumberFormat="1" applyBorder="1" applyAlignment="1">
      <alignment/>
    </xf>
    <xf numFmtId="203" fontId="0" fillId="0" borderId="10" xfId="0" applyNumberFormat="1" applyBorder="1" applyAlignment="1">
      <alignment/>
    </xf>
    <xf numFmtId="10" fontId="0" fillId="0" borderId="10" xfId="62" applyNumberFormat="1" applyFont="1" applyBorder="1" applyAlignment="1">
      <alignment/>
    </xf>
    <xf numFmtId="10" fontId="0" fillId="0" borderId="10" xfId="0" applyNumberFormat="1" applyBorder="1" applyAlignment="1">
      <alignment/>
    </xf>
    <xf numFmtId="0" fontId="49" fillId="0" borderId="10" xfId="0" applyFont="1" applyBorder="1" applyAlignment="1">
      <alignment horizontal="left" vertical="center" wrapText="1"/>
    </xf>
    <xf numFmtId="0" fontId="9" fillId="0" borderId="0" xfId="0" applyFont="1" applyAlignment="1">
      <alignment horizontal="left" vertical="top"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al" xfId="58"/>
    <cellStyle name="Normal 2" xfId="59"/>
    <cellStyle name="Note" xfId="60"/>
    <cellStyle name="Output" xfId="61"/>
    <cellStyle name="Percent" xfId="62"/>
    <cellStyle name="Percent 2" xfId="63"/>
    <cellStyle name="Title" xfId="64"/>
    <cellStyle name="Total" xfId="65"/>
    <cellStyle name="Warning Text" xfId="66"/>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Shared\Common\ParthR\MDAC\CRISIL_Valuations_BONDS_2024052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Shared\Common\ParthR\MDAC\CRISIL_Valuations_BONDS_2024052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aluation disclosure forma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Valuation disclosure format"/>
    </sheetNames>
    <sheetDataSet>
      <sheetData sheetId="0">
        <row r="4">
          <cell r="B4" t="str">
            <v>Valuation Date:</v>
          </cell>
          <cell r="D4">
            <v>45435</v>
          </cell>
        </row>
        <row r="7">
          <cell r="C7" t="str">
            <v>ISIN</v>
          </cell>
          <cell r="D7" t="str">
            <v>Issuer Name</v>
          </cell>
          <cell r="E7" t="str">
            <v>Security Name</v>
          </cell>
          <cell r="F7" t="str">
            <v>Instrument Type</v>
          </cell>
          <cell r="G7" t="str">
            <v>Maturity/ Deemed Maturity Date</v>
          </cell>
          <cell r="H7" t="str">
            <v>Coupon rate</v>
          </cell>
          <cell r="I7" t="str">
            <v>Bond Residual Face Value (In Rs 100)</v>
          </cell>
          <cell r="J7" t="str">
            <v>Bond Clean Price</v>
          </cell>
          <cell r="K7" t="str">
            <v>Bond Yield</v>
          </cell>
          <cell r="L7" t="str">
            <v>Today’s spread over benchmark (G-sec or T-bills)</v>
          </cell>
          <cell r="M7" t="str">
            <v>Valuation Triggered (Call/Put/Maturity)</v>
          </cell>
          <cell r="N7" t="str">
            <v>Valuation Triggered Date</v>
          </cell>
          <cell r="O7" t="str">
            <v>Residual tenure </v>
          </cell>
          <cell r="P7" t="str">
            <v>Macaulay duration</v>
          </cell>
          <cell r="Q7" t="str">
            <v>Modified duration</v>
          </cell>
          <cell r="R7" t="str">
            <v>Conservative Rating</v>
          </cell>
          <cell r="S7" t="str">
            <v>Rating Change (upgrade/ downgrade)</v>
          </cell>
          <cell r="T7" t="str">
            <v>Previous day clean price</v>
          </cell>
          <cell r="U7" t="str">
            <v>Previous day yield</v>
          </cell>
          <cell r="V7" t="str">
            <v>Previous day spread over benchmark (G-Sec /T-bill)</v>
          </cell>
          <cell r="W7" t="str">
            <v>Today's fair valuation (Waterfall) Hierarchy</v>
          </cell>
          <cell r="X7" t="str">
            <v>Security valued till Maturity/Deemed maturity</v>
          </cell>
          <cell r="Y7" t="str">
            <v>Commission/fees paid upfront</v>
          </cell>
          <cell r="Z7" t="str">
            <v>Premium or discount - if any in the paper on redemption/exercise of option</v>
          </cell>
          <cell r="AA7" t="str">
            <v>No. of call options in the instrument </v>
          </cell>
          <cell r="AB7" t="str">
            <v>No. of put options in the instrument</v>
          </cell>
          <cell r="AC7" t="str">
            <v>No. of reset dates in the instrument </v>
          </cell>
          <cell r="AD7" t="str">
            <v>No. of redemptions (in staggered redemption securities)</v>
          </cell>
          <cell r="AE7" t="str">
            <v>Polling pool &gt;=3 entities. &gt;5 entities and &gt; 8 entities</v>
          </cell>
          <cell r="AF7" t="str">
            <v>No. of pollsters holding same ISIN or security of same issuer with similar maturity </v>
          </cell>
          <cell r="AG7" t="str">
            <v>No. of pollsters NOT holding same ISIN or security of same issuer with similar maturity </v>
          </cell>
          <cell r="AH7" t="str">
            <v>No. of pollsters who have not provided  information with respect to holding of same ISIN or security of same issuer with similar maturity </v>
          </cell>
          <cell r="AI7" t="str">
            <v>Minimum of Polling yield</v>
          </cell>
          <cell r="AJ7" t="str">
            <v>Maximum of Polling yield</v>
          </cell>
          <cell r="AK7" t="str">
            <v>Median of Poll yield</v>
          </cell>
        </row>
        <row r="8">
          <cell r="C8" t="str">
            <v>INE128M08037</v>
          </cell>
          <cell r="D8" t="str">
            <v>L&amp;T Metro Rail (Hyderabad) Ltd.</v>
          </cell>
          <cell r="E8" t="str">
            <v>L&amp;T Metro Rail (Hyderabad) Ltd. (Reset rate) 28-Jan-2036</v>
          </cell>
          <cell r="F8" t="str">
            <v>Bond</v>
          </cell>
          <cell r="G8">
            <v>46050</v>
          </cell>
          <cell r="H8">
            <v>0.0985</v>
          </cell>
          <cell r="I8">
            <v>100</v>
          </cell>
          <cell r="J8">
            <v>102.9699</v>
          </cell>
          <cell r="K8">
            <v>0.0807</v>
          </cell>
          <cell r="L8">
            <v>0.010136999999999993</v>
          </cell>
          <cell r="M8" t="str">
            <v>Put and Call</v>
          </cell>
          <cell r="N8">
            <v>46050</v>
          </cell>
          <cell r="O8">
            <v>1.685792349726776</v>
          </cell>
          <cell r="P8">
            <v>1.549205220706858</v>
          </cell>
          <cell r="Q8">
            <v>1.4891192586214812</v>
          </cell>
          <cell r="R8" t="str">
            <v>[ICRA]AAA(CE)</v>
          </cell>
          <cell r="S8" t="str">
            <v/>
          </cell>
          <cell r="T8">
            <v>102.9744</v>
          </cell>
          <cell r="U8">
            <v>0.0807</v>
          </cell>
          <cell r="V8">
            <v>0.010155999999999998</v>
          </cell>
          <cell r="W8" t="str">
            <v>Level-3</v>
          </cell>
          <cell r="X8" t="str">
            <v>Deemed Maturity</v>
          </cell>
          <cell r="Y8" t="str">
            <v/>
          </cell>
          <cell r="Z8">
            <v>0</v>
          </cell>
          <cell r="AA8">
            <v>2</v>
          </cell>
          <cell r="AB8">
            <v>2</v>
          </cell>
          <cell r="AC8">
            <v>1</v>
          </cell>
          <cell r="AD8" t="str">
            <v/>
          </cell>
          <cell r="AE8" t="str">
            <v/>
          </cell>
          <cell r="AF8" t="str">
            <v/>
          </cell>
          <cell r="AG8" t="str">
            <v/>
          </cell>
          <cell r="AH8" t="str">
            <v/>
          </cell>
          <cell r="AI8" t="str">
            <v/>
          </cell>
          <cell r="AJ8" t="str">
            <v/>
          </cell>
          <cell r="AK8" t="str">
            <v/>
          </cell>
        </row>
        <row r="9">
          <cell r="C9" t="str">
            <v>INE160A08076</v>
          </cell>
          <cell r="D9" t="str">
            <v>Punjab National Bank</v>
          </cell>
          <cell r="E9" t="str">
            <v>PNB 09.15% Basel III-Tier I (Perpetual-Series PDI-I) 13-Feb-2115 C-13-Feb-2025</v>
          </cell>
          <cell r="F9" t="str">
            <v>Bond</v>
          </cell>
          <cell r="G9">
            <v>78572</v>
          </cell>
          <cell r="H9">
            <v>0.0915</v>
          </cell>
          <cell r="I9">
            <v>100</v>
          </cell>
          <cell r="J9">
            <v>99.2483</v>
          </cell>
          <cell r="K9">
            <v>0.092119</v>
          </cell>
          <cell r="L9">
            <v>0.020774</v>
          </cell>
          <cell r="M9" t="str">
            <v>Maturity</v>
          </cell>
          <cell r="N9">
            <v>78572</v>
          </cell>
          <cell r="O9">
            <v>90.72950819672131</v>
          </cell>
          <cell r="P9">
            <v>11.578573444750187</v>
          </cell>
          <cell r="Q9">
            <v>10.601933896168996</v>
          </cell>
          <cell r="R9" t="str">
            <v>IND AA+</v>
          </cell>
          <cell r="S9" t="str">
            <v/>
          </cell>
          <cell r="T9">
            <v>99.2488</v>
          </cell>
          <cell r="U9">
            <v>0.092119</v>
          </cell>
          <cell r="V9">
            <v>0.02049899999999999</v>
          </cell>
          <cell r="W9" t="str">
            <v>Level-3</v>
          </cell>
          <cell r="X9" t="str">
            <v>Maturity</v>
          </cell>
          <cell r="Y9" t="str">
            <v/>
          </cell>
          <cell r="Z9">
            <v>0</v>
          </cell>
          <cell r="AA9" t="str">
            <v/>
          </cell>
          <cell r="AB9" t="str">
            <v/>
          </cell>
          <cell r="AC9" t="str">
            <v/>
          </cell>
          <cell r="AD9" t="str">
            <v/>
          </cell>
          <cell r="AE9" t="str">
            <v/>
          </cell>
          <cell r="AF9" t="str">
            <v/>
          </cell>
          <cell r="AG9" t="str">
            <v/>
          </cell>
          <cell r="AH9" t="str">
            <v/>
          </cell>
          <cell r="AI9" t="str">
            <v/>
          </cell>
          <cell r="AJ9" t="str">
            <v/>
          </cell>
          <cell r="AK9" t="str">
            <v/>
          </cell>
        </row>
        <row r="10">
          <cell r="C10" t="str">
            <v>INE692A08029</v>
          </cell>
          <cell r="D10" t="str">
            <v>Union Bank Of India</v>
          </cell>
          <cell r="E10" t="str">
            <v>Union Bank of India 09.50% (Basel III Tier I Series XX) C - 15-Sep-2026 (Perpetual)</v>
          </cell>
          <cell r="F10" t="str">
            <v>Bond</v>
          </cell>
          <cell r="G10">
            <v>79152</v>
          </cell>
          <cell r="H10">
            <v>0.095</v>
          </cell>
          <cell r="I10">
            <v>100</v>
          </cell>
          <cell r="J10">
            <v>101.6821</v>
          </cell>
          <cell r="K10">
            <v>0.093344</v>
          </cell>
          <cell r="L10">
            <v>0.02199899999999999</v>
          </cell>
          <cell r="M10" t="str">
            <v>Maturity</v>
          </cell>
          <cell r="N10">
            <v>79152</v>
          </cell>
          <cell r="O10">
            <v>92.31693240512014</v>
          </cell>
          <cell r="P10">
            <v>11.02403419843433</v>
          </cell>
          <cell r="Q10">
            <v>10.082859738960776</v>
          </cell>
          <cell r="R10" t="str">
            <v>IND AA</v>
          </cell>
          <cell r="S10" t="str">
            <v/>
          </cell>
          <cell r="T10">
            <v>101.6817</v>
          </cell>
          <cell r="U10">
            <v>0.093344</v>
          </cell>
          <cell r="V10">
            <v>0.021723999999999993</v>
          </cell>
          <cell r="W10" t="str">
            <v>Level-3</v>
          </cell>
          <cell r="X10" t="str">
            <v>Maturity</v>
          </cell>
          <cell r="Y10" t="str">
            <v/>
          </cell>
          <cell r="Z10">
            <v>0</v>
          </cell>
          <cell r="AA10" t="str">
            <v/>
          </cell>
          <cell r="AB10" t="str">
            <v/>
          </cell>
          <cell r="AC10" t="str">
            <v/>
          </cell>
          <cell r="AD10" t="str">
            <v/>
          </cell>
          <cell r="AE10" t="str">
            <v/>
          </cell>
          <cell r="AF10" t="str">
            <v/>
          </cell>
          <cell r="AG10" t="str">
            <v/>
          </cell>
          <cell r="AH10" t="str">
            <v/>
          </cell>
          <cell r="AI10" t="str">
            <v/>
          </cell>
          <cell r="AJ10" t="str">
            <v/>
          </cell>
          <cell r="AK10" t="str">
            <v/>
          </cell>
        </row>
        <row r="11">
          <cell r="C11" t="str">
            <v>INE400K07069</v>
          </cell>
          <cell r="D11" t="str">
            <v>Andhra Pradesh Expressway Ltd.</v>
          </cell>
          <cell r="E11" t="str">
            <v>Andhra Pradesh Expressway 0% (Series F) 15-Oct-2024</v>
          </cell>
          <cell r="F11" t="str">
            <v>Bond</v>
          </cell>
          <cell r="G11">
            <v>45580</v>
          </cell>
          <cell r="H11">
            <v>0</v>
          </cell>
          <cell r="I11">
            <v>72.70244</v>
          </cell>
          <cell r="J11">
            <v>73.8608</v>
          </cell>
          <cell r="K11">
            <v>0.08525</v>
          </cell>
          <cell r="L11">
            <v>0.015175000000000008</v>
          </cell>
          <cell r="M11" t="str">
            <v>Maturity</v>
          </cell>
          <cell r="N11">
            <v>45580</v>
          </cell>
          <cell r="O11">
            <v>0.4</v>
          </cell>
          <cell r="P11">
            <v>0.3972602739726027</v>
          </cell>
          <cell r="Q11">
            <v>0.3660541570814123</v>
          </cell>
          <cell r="R11" t="str">
            <v>[ICRA]AAA</v>
          </cell>
          <cell r="S11" t="str">
            <v/>
          </cell>
          <cell r="T11">
            <v>73.8441</v>
          </cell>
          <cell r="U11">
            <v>0.08525</v>
          </cell>
          <cell r="V11">
            <v>0.015200000000000005</v>
          </cell>
          <cell r="W11" t="str">
            <v>Level-3</v>
          </cell>
          <cell r="X11" t="str">
            <v>Maturity</v>
          </cell>
          <cell r="Y11" t="str">
            <v/>
          </cell>
          <cell r="Z11">
            <v>0</v>
          </cell>
          <cell r="AA11" t="str">
            <v/>
          </cell>
          <cell r="AB11" t="str">
            <v/>
          </cell>
          <cell r="AC11" t="str">
            <v/>
          </cell>
          <cell r="AD11">
            <v>2</v>
          </cell>
          <cell r="AE11" t="str">
            <v/>
          </cell>
          <cell r="AF11" t="str">
            <v/>
          </cell>
          <cell r="AG11" t="str">
            <v/>
          </cell>
          <cell r="AH11" t="str">
            <v/>
          </cell>
          <cell r="AI11" t="str">
            <v/>
          </cell>
          <cell r="AJ11" t="str">
            <v/>
          </cell>
          <cell r="AK11" t="str">
            <v/>
          </cell>
        </row>
        <row r="12">
          <cell r="C12" t="str">
            <v>INE400K07077</v>
          </cell>
          <cell r="D12" t="str">
            <v>Andhra Pradesh Expressway Ltd.</v>
          </cell>
          <cell r="E12" t="str">
            <v>Andhra Pradesh Expressway 0% (Series G) 15-Oct-2025</v>
          </cell>
          <cell r="F12" t="str">
            <v>Bond</v>
          </cell>
          <cell r="G12">
            <v>45945</v>
          </cell>
          <cell r="H12">
            <v>0</v>
          </cell>
          <cell r="I12">
            <v>100</v>
          </cell>
          <cell r="J12">
            <v>313.3858</v>
          </cell>
          <cell r="K12">
            <v>0.08735</v>
          </cell>
          <cell r="L12">
            <v>0.016786999999999996</v>
          </cell>
          <cell r="M12" t="str">
            <v>Maturity</v>
          </cell>
          <cell r="N12">
            <v>45945</v>
          </cell>
          <cell r="O12">
            <v>1.3989071038251366</v>
          </cell>
          <cell r="P12">
            <v>1.0922343438515376</v>
          </cell>
          <cell r="Q12">
            <v>1.004491970250184</v>
          </cell>
          <cell r="R12" t="str">
            <v>[ICRA]AAA</v>
          </cell>
          <cell r="S12" t="str">
            <v/>
          </cell>
          <cell r="T12">
            <v>313.3141</v>
          </cell>
          <cell r="U12">
            <v>0.08735</v>
          </cell>
          <cell r="V12">
            <v>0.016505999999999993</v>
          </cell>
          <cell r="W12" t="str">
            <v>Level-3</v>
          </cell>
          <cell r="X12" t="str">
            <v>Maturity</v>
          </cell>
          <cell r="Y12" t="str">
            <v/>
          </cell>
          <cell r="Z12">
            <v>0</v>
          </cell>
          <cell r="AA12" t="str">
            <v/>
          </cell>
          <cell r="AB12" t="str">
            <v/>
          </cell>
          <cell r="AC12" t="str">
            <v/>
          </cell>
          <cell r="AD12">
            <v>2</v>
          </cell>
          <cell r="AE12" t="str">
            <v/>
          </cell>
          <cell r="AF12" t="str">
            <v/>
          </cell>
          <cell r="AG12" t="str">
            <v/>
          </cell>
          <cell r="AH12" t="str">
            <v/>
          </cell>
          <cell r="AI12" t="str">
            <v/>
          </cell>
          <cell r="AJ12" t="str">
            <v/>
          </cell>
          <cell r="AK12" t="str">
            <v/>
          </cell>
        </row>
        <row r="13">
          <cell r="C13" t="str">
            <v>INE514E08CH0</v>
          </cell>
          <cell r="D13" t="str">
            <v>Export Import Bank Of India</v>
          </cell>
          <cell r="E13" t="str">
            <v>Exim Bank 08.87% (Series- P-39) 13-Mar-2025</v>
          </cell>
          <cell r="F13" t="str">
            <v>Bond</v>
          </cell>
          <cell r="G13">
            <v>45729</v>
          </cell>
          <cell r="H13">
            <v>0.0887</v>
          </cell>
          <cell r="I13">
            <v>100</v>
          </cell>
          <cell r="J13">
            <v>100.8525</v>
          </cell>
          <cell r="K13">
            <v>0.0761</v>
          </cell>
          <cell r="L13">
            <v>0.006000000000000005</v>
          </cell>
          <cell r="M13" t="str">
            <v>Maturity</v>
          </cell>
          <cell r="N13">
            <v>45729</v>
          </cell>
          <cell r="O13">
            <v>0.8082191780821918</v>
          </cell>
          <cell r="P13">
            <v>0.8054794520547945</v>
          </cell>
          <cell r="Q13">
            <v>0.748517286548457</v>
          </cell>
          <cell r="R13" t="str">
            <v>CRISIL AAA</v>
          </cell>
          <cell r="S13" t="str">
            <v/>
          </cell>
          <cell r="T13">
            <v>100.8566</v>
          </cell>
          <cell r="U13">
            <v>0.0761</v>
          </cell>
          <cell r="V13">
            <v>0.005400000000000002</v>
          </cell>
          <cell r="W13" t="str">
            <v>Level-3</v>
          </cell>
          <cell r="X13" t="str">
            <v>Maturity</v>
          </cell>
          <cell r="Y13" t="str">
            <v/>
          </cell>
          <cell r="Z13">
            <v>0</v>
          </cell>
          <cell r="AA13" t="str">
            <v/>
          </cell>
          <cell r="AB13" t="str">
            <v/>
          </cell>
          <cell r="AC13" t="str">
            <v/>
          </cell>
          <cell r="AD13" t="str">
            <v/>
          </cell>
          <cell r="AE13" t="str">
            <v/>
          </cell>
          <cell r="AF13" t="str">
            <v/>
          </cell>
          <cell r="AG13" t="str">
            <v/>
          </cell>
          <cell r="AH13" t="str">
            <v/>
          </cell>
          <cell r="AI13" t="str">
            <v/>
          </cell>
          <cell r="AJ13" t="str">
            <v/>
          </cell>
          <cell r="AK13" t="str">
            <v/>
          </cell>
        </row>
        <row r="14">
          <cell r="C14" t="str">
            <v>INE787H07057</v>
          </cell>
          <cell r="D14" t="str">
            <v>India Infrastructure Finance Co. Ltd.</v>
          </cell>
          <cell r="E14" t="str">
            <v>IIFCL 09.41% (Series-X A Option-I) 27-Jul-2037</v>
          </cell>
          <cell r="F14" t="str">
            <v>Bond</v>
          </cell>
          <cell r="G14">
            <v>50248</v>
          </cell>
          <cell r="H14">
            <v>0.0941</v>
          </cell>
          <cell r="I14">
            <v>100</v>
          </cell>
          <cell r="J14">
            <v>115.6531</v>
          </cell>
          <cell r="K14">
            <v>0.074937</v>
          </cell>
          <cell r="L14">
            <v>0.004101000000000007</v>
          </cell>
          <cell r="M14" t="str">
            <v>Maturity</v>
          </cell>
          <cell r="N14">
            <v>50248</v>
          </cell>
          <cell r="O14">
            <v>13.180327868852459</v>
          </cell>
          <cell r="P14">
            <v>7.916740645575607</v>
          </cell>
          <cell r="Q14">
            <v>7.364841516828993</v>
          </cell>
          <cell r="R14" t="str">
            <v>CRISIL AAA</v>
          </cell>
          <cell r="S14" t="str">
            <v/>
          </cell>
          <cell r="T14">
            <v>115.6544</v>
          </cell>
          <cell r="U14">
            <v>0.074937</v>
          </cell>
          <cell r="V14">
            <v>0.003927</v>
          </cell>
          <cell r="W14" t="str">
            <v>Level-3</v>
          </cell>
          <cell r="X14" t="str">
            <v>Maturity</v>
          </cell>
          <cell r="Y14" t="str">
            <v/>
          </cell>
          <cell r="Z14">
            <v>0</v>
          </cell>
          <cell r="AA14" t="str">
            <v/>
          </cell>
          <cell r="AB14" t="str">
            <v/>
          </cell>
          <cell r="AC14" t="str">
            <v/>
          </cell>
          <cell r="AD14" t="str">
            <v/>
          </cell>
          <cell r="AE14" t="str">
            <v/>
          </cell>
          <cell r="AF14" t="str">
            <v/>
          </cell>
          <cell r="AG14" t="str">
            <v/>
          </cell>
          <cell r="AH14" t="str">
            <v/>
          </cell>
          <cell r="AI14" t="str">
            <v/>
          </cell>
          <cell r="AJ14" t="str">
            <v/>
          </cell>
          <cell r="AK14" t="str">
            <v/>
          </cell>
        </row>
        <row r="15">
          <cell r="C15" t="str">
            <v>INE053F09GX2</v>
          </cell>
          <cell r="D15" t="str">
            <v>Indian Railway Finance Corporation Ltd.</v>
          </cell>
          <cell r="E15" t="str">
            <v>IRFC 08.79% (Series - 70th AA) 04-May-2030</v>
          </cell>
          <cell r="F15" t="str">
            <v>Bond</v>
          </cell>
          <cell r="G15">
            <v>47607</v>
          </cell>
          <cell r="H15">
            <v>0.0879</v>
          </cell>
          <cell r="I15">
            <v>100</v>
          </cell>
          <cell r="J15">
            <v>106.8932</v>
          </cell>
          <cell r="K15">
            <v>0.074731</v>
          </cell>
          <cell r="L15">
            <v>0.004372000000000001</v>
          </cell>
          <cell r="M15" t="str">
            <v>Maturity</v>
          </cell>
          <cell r="N15">
            <v>47607</v>
          </cell>
          <cell r="O15">
            <v>5.949592035331986</v>
          </cell>
          <cell r="P15">
            <v>4.7618744948745135</v>
          </cell>
          <cell r="Q15">
            <v>4.590353636085366</v>
          </cell>
          <cell r="R15" t="str">
            <v>CRISIL AAA</v>
          </cell>
          <cell r="S15" t="str">
            <v/>
          </cell>
          <cell r="T15">
            <v>106.896</v>
          </cell>
          <cell r="U15">
            <v>0.074731</v>
          </cell>
          <cell r="V15">
            <v>0.004193000000000002</v>
          </cell>
          <cell r="W15" t="str">
            <v>Level-2</v>
          </cell>
          <cell r="X15" t="str">
            <v>Maturity</v>
          </cell>
          <cell r="Y15" t="str">
            <v/>
          </cell>
          <cell r="Z15">
            <v>0</v>
          </cell>
          <cell r="AA15" t="str">
            <v/>
          </cell>
          <cell r="AB15" t="str">
            <v/>
          </cell>
          <cell r="AC15" t="str">
            <v/>
          </cell>
          <cell r="AD15" t="str">
            <v/>
          </cell>
          <cell r="AE15" t="str">
            <v/>
          </cell>
          <cell r="AF15" t="str">
            <v/>
          </cell>
          <cell r="AG15" t="str">
            <v/>
          </cell>
          <cell r="AH15" t="str">
            <v/>
          </cell>
          <cell r="AI15" t="str">
            <v/>
          </cell>
          <cell r="AJ15" t="str">
            <v/>
          </cell>
          <cell r="AK15" t="str">
            <v/>
          </cell>
        </row>
        <row r="16">
          <cell r="C16" t="str">
            <v>INE848E07377</v>
          </cell>
          <cell r="D16" t="str">
            <v>National Hydroelectric Power Corporation Ltd.</v>
          </cell>
          <cell r="E16" t="str">
            <v>NHPC 08.85% (Tranche- R2 PART- K) 11-Feb-2026</v>
          </cell>
          <cell r="F16" t="str">
            <v>Bond</v>
          </cell>
          <cell r="G16">
            <v>46064</v>
          </cell>
          <cell r="H16">
            <v>0.08850000000000001</v>
          </cell>
          <cell r="I16">
            <v>100</v>
          </cell>
          <cell r="J16">
            <v>101.9598</v>
          </cell>
          <cell r="K16">
            <v>0.0755</v>
          </cell>
          <cell r="L16">
            <v>0.004936999999999997</v>
          </cell>
          <cell r="M16" t="str">
            <v>Maturity</v>
          </cell>
          <cell r="N16">
            <v>46064</v>
          </cell>
          <cell r="O16">
            <v>1.7240437158469946</v>
          </cell>
          <cell r="P16">
            <v>1.640899869841025</v>
          </cell>
          <cell r="Q16">
            <v>1.5257088515490702</v>
          </cell>
          <cell r="R16" t="str">
            <v>[ICRA]AAA</v>
          </cell>
          <cell r="S16" t="str">
            <v/>
          </cell>
          <cell r="T16">
            <v>101.9632</v>
          </cell>
          <cell r="U16">
            <v>0.0755</v>
          </cell>
          <cell r="V16">
            <v>0.0046559999999999935</v>
          </cell>
          <cell r="W16" t="str">
            <v>Level-3</v>
          </cell>
          <cell r="X16" t="str">
            <v>Maturity</v>
          </cell>
          <cell r="Y16" t="str">
            <v/>
          </cell>
          <cell r="Z16">
            <v>0</v>
          </cell>
          <cell r="AA16" t="str">
            <v/>
          </cell>
          <cell r="AB16" t="str">
            <v/>
          </cell>
          <cell r="AC16" t="str">
            <v/>
          </cell>
          <cell r="AD16" t="str">
            <v/>
          </cell>
          <cell r="AE16" t="str">
            <v/>
          </cell>
          <cell r="AF16" t="str">
            <v/>
          </cell>
          <cell r="AG16" t="str">
            <v/>
          </cell>
          <cell r="AH16" t="str">
            <v/>
          </cell>
          <cell r="AI16" t="str">
            <v/>
          </cell>
          <cell r="AJ16" t="str">
            <v/>
          </cell>
          <cell r="AK16" t="str">
            <v/>
          </cell>
        </row>
        <row r="17">
          <cell r="C17" t="str">
            <v>INE134E08CP0</v>
          </cell>
          <cell r="D17" t="str">
            <v>Power Finance Corporation Ltd.</v>
          </cell>
          <cell r="E17" t="str">
            <v>PFC 08.80% (Series-62 B) 15-Jan-2025</v>
          </cell>
          <cell r="F17" t="str">
            <v>Bond</v>
          </cell>
          <cell r="G17">
            <v>45672</v>
          </cell>
          <cell r="H17">
            <v>0.08800000000000001</v>
          </cell>
          <cell r="I17">
            <v>100</v>
          </cell>
          <cell r="J17">
            <v>100.547</v>
          </cell>
          <cell r="K17">
            <v>0.0767</v>
          </cell>
          <cell r="L17">
            <v>0.006600000000000009</v>
          </cell>
          <cell r="M17" t="str">
            <v>Maturity</v>
          </cell>
          <cell r="N17">
            <v>45672</v>
          </cell>
          <cell r="O17">
            <v>0.6502732240437158</v>
          </cell>
          <cell r="P17">
            <v>0.6475409836065574</v>
          </cell>
          <cell r="Q17">
            <v>0.6014126345375289</v>
          </cell>
          <cell r="R17" t="str">
            <v>CRISIL AAA</v>
          </cell>
          <cell r="S17" t="str">
            <v/>
          </cell>
          <cell r="T17">
            <v>100.5503</v>
          </cell>
          <cell r="U17">
            <v>0.0767</v>
          </cell>
          <cell r="V17">
            <v>0.006099999999999994</v>
          </cell>
          <cell r="W17" t="str">
            <v>Level-3</v>
          </cell>
          <cell r="X17" t="str">
            <v>Maturity</v>
          </cell>
          <cell r="Y17" t="str">
            <v/>
          </cell>
          <cell r="Z17">
            <v>0</v>
          </cell>
          <cell r="AA17" t="str">
            <v/>
          </cell>
          <cell r="AB17" t="str">
            <v/>
          </cell>
          <cell r="AC17" t="str">
            <v/>
          </cell>
          <cell r="AD17" t="str">
            <v/>
          </cell>
          <cell r="AE17" t="str">
            <v/>
          </cell>
          <cell r="AF17" t="str">
            <v/>
          </cell>
          <cell r="AG17" t="str">
            <v/>
          </cell>
          <cell r="AH17" t="str">
            <v/>
          </cell>
          <cell r="AI17" t="str">
            <v/>
          </cell>
          <cell r="AJ17" t="str">
            <v/>
          </cell>
          <cell r="AK17" t="str">
            <v/>
          </cell>
        </row>
        <row r="18">
          <cell r="C18" t="str">
            <v>INE134E08CY2</v>
          </cell>
          <cell r="D18" t="str">
            <v>Power Finance Corporation Ltd.</v>
          </cell>
          <cell r="E18" t="str">
            <v>PFC 08.70% (Series 65.III) 14-May-2025</v>
          </cell>
          <cell r="F18" t="str">
            <v>Bond</v>
          </cell>
          <cell r="G18">
            <v>45791</v>
          </cell>
          <cell r="H18">
            <v>0.08700000000000001</v>
          </cell>
          <cell r="I18">
            <v>100</v>
          </cell>
          <cell r="J18">
            <v>100.9432</v>
          </cell>
          <cell r="K18">
            <v>0.0764</v>
          </cell>
          <cell r="L18">
            <v>0.006281999999999996</v>
          </cell>
          <cell r="M18" t="str">
            <v>Maturity</v>
          </cell>
          <cell r="N18">
            <v>45791</v>
          </cell>
          <cell r="O18">
            <v>0.9780821917808219</v>
          </cell>
          <cell r="P18">
            <v>0.9753424657534246</v>
          </cell>
          <cell r="Q18">
            <v>0.906115259897273</v>
          </cell>
          <cell r="R18" t="str">
            <v>CRISIL AAA</v>
          </cell>
          <cell r="S18" t="str">
            <v/>
          </cell>
          <cell r="T18">
            <v>100.9473</v>
          </cell>
          <cell r="U18">
            <v>0.0764</v>
          </cell>
          <cell r="V18">
            <v>0.006000666666666668</v>
          </cell>
          <cell r="W18" t="str">
            <v>Level-2</v>
          </cell>
          <cell r="X18" t="str">
            <v>Maturity</v>
          </cell>
          <cell r="Y18" t="str">
            <v/>
          </cell>
          <cell r="Z18">
            <v>0</v>
          </cell>
          <cell r="AA18" t="str">
            <v/>
          </cell>
          <cell r="AB18" t="str">
            <v/>
          </cell>
          <cell r="AC18" t="str">
            <v/>
          </cell>
          <cell r="AD18" t="str">
            <v/>
          </cell>
          <cell r="AE18" t="str">
            <v/>
          </cell>
          <cell r="AF18" t="str">
            <v/>
          </cell>
          <cell r="AG18" t="str">
            <v/>
          </cell>
          <cell r="AH18" t="str">
            <v/>
          </cell>
          <cell r="AI18" t="str">
            <v/>
          </cell>
          <cell r="AJ18" t="str">
            <v/>
          </cell>
          <cell r="AK18" t="str">
            <v/>
          </cell>
        </row>
        <row r="19">
          <cell r="C19" t="str">
            <v>INE134E08DS2</v>
          </cell>
          <cell r="D19" t="str">
            <v>Power Finance Corporation Ltd.</v>
          </cell>
          <cell r="E19" t="str">
            <v>PFC 09.46% (Series- 76-B) 01-Aug-2026</v>
          </cell>
          <cell r="F19" t="str">
            <v>Bond</v>
          </cell>
          <cell r="G19">
            <v>46235</v>
          </cell>
          <cell r="H19">
            <v>0.0946</v>
          </cell>
          <cell r="I19">
            <v>100</v>
          </cell>
          <cell r="J19">
            <v>103.4914</v>
          </cell>
          <cell r="K19">
            <v>0.0764</v>
          </cell>
          <cell r="L19">
            <v>0.006286</v>
          </cell>
          <cell r="M19" t="str">
            <v>Maturity</v>
          </cell>
          <cell r="N19">
            <v>46235</v>
          </cell>
          <cell r="O19">
            <v>2.1939890710382515</v>
          </cell>
          <cell r="P19">
            <v>1.945442838923999</v>
          </cell>
          <cell r="Q19">
            <v>1.807360496956521</v>
          </cell>
          <cell r="R19" t="str">
            <v>CRISIL AAA</v>
          </cell>
          <cell r="S19" t="str">
            <v/>
          </cell>
          <cell r="T19">
            <v>103.4948</v>
          </cell>
          <cell r="U19">
            <v>0.0764</v>
          </cell>
          <cell r="V19">
            <v>0.005985000000000004</v>
          </cell>
          <cell r="W19" t="str">
            <v>Level-2</v>
          </cell>
          <cell r="X19" t="str">
            <v>Maturity</v>
          </cell>
          <cell r="Y19" t="str">
            <v/>
          </cell>
          <cell r="Z19">
            <v>0</v>
          </cell>
          <cell r="AA19" t="str">
            <v/>
          </cell>
          <cell r="AB19" t="str">
            <v/>
          </cell>
          <cell r="AC19" t="str">
            <v/>
          </cell>
          <cell r="AD19" t="str">
            <v/>
          </cell>
          <cell r="AE19" t="str">
            <v/>
          </cell>
          <cell r="AF19" t="str">
            <v/>
          </cell>
          <cell r="AG19" t="str">
            <v/>
          </cell>
          <cell r="AH19" t="str">
            <v/>
          </cell>
          <cell r="AI19" t="str">
            <v/>
          </cell>
          <cell r="AJ19" t="str">
            <v/>
          </cell>
          <cell r="AK19" t="str">
            <v/>
          </cell>
        </row>
        <row r="20">
          <cell r="C20" t="str">
            <v>INE134E08DU8</v>
          </cell>
          <cell r="D20" t="str">
            <v>Power Finance Corporation Ltd.</v>
          </cell>
          <cell r="E20" t="str">
            <v>PFC 09.45% (Series- 77- B) 01-Sep-2026</v>
          </cell>
          <cell r="F20" t="str">
            <v>Bond</v>
          </cell>
          <cell r="G20">
            <v>46266</v>
          </cell>
          <cell r="H20">
            <v>0.0945</v>
          </cell>
          <cell r="I20">
            <v>100</v>
          </cell>
          <cell r="J20">
            <v>103.5815</v>
          </cell>
          <cell r="K20">
            <v>0.0764</v>
          </cell>
          <cell r="L20">
            <v>0.006286</v>
          </cell>
          <cell r="M20" t="str">
            <v>Maturity</v>
          </cell>
          <cell r="N20">
            <v>46266</v>
          </cell>
          <cell r="O20">
            <v>2.278688524590164</v>
          </cell>
          <cell r="P20">
            <v>2.0303412994986085</v>
          </cell>
          <cell r="Q20">
            <v>1.8862330913216356</v>
          </cell>
          <cell r="R20" t="str">
            <v>CRISIL AAA</v>
          </cell>
          <cell r="S20" t="str">
            <v/>
          </cell>
          <cell r="T20">
            <v>103.5851</v>
          </cell>
          <cell r="U20">
            <v>0.0764</v>
          </cell>
          <cell r="V20">
            <v>0.005985000000000004</v>
          </cell>
          <cell r="W20" t="str">
            <v>Level-2</v>
          </cell>
          <cell r="X20" t="str">
            <v>Maturity</v>
          </cell>
          <cell r="Y20" t="str">
            <v/>
          </cell>
          <cell r="Z20">
            <v>0</v>
          </cell>
          <cell r="AA20" t="str">
            <v/>
          </cell>
          <cell r="AB20" t="str">
            <v/>
          </cell>
          <cell r="AC20" t="str">
            <v/>
          </cell>
          <cell r="AD20" t="str">
            <v/>
          </cell>
          <cell r="AE20" t="str">
            <v/>
          </cell>
          <cell r="AF20" t="str">
            <v/>
          </cell>
          <cell r="AG20" t="str">
            <v/>
          </cell>
          <cell r="AH20" t="str">
            <v/>
          </cell>
          <cell r="AI20" t="str">
            <v/>
          </cell>
          <cell r="AJ20" t="str">
            <v/>
          </cell>
          <cell r="AK20" t="str">
            <v/>
          </cell>
        </row>
        <row r="21">
          <cell r="C21" t="str">
            <v>INE134E08FQ1</v>
          </cell>
          <cell r="D21" t="str">
            <v>Power Finance Corporation Ltd.</v>
          </cell>
          <cell r="E21" t="str">
            <v>PFC 08.94% (Series- 103) 25-Mar-2028</v>
          </cell>
          <cell r="F21" t="str">
            <v>Bond</v>
          </cell>
          <cell r="G21">
            <v>46837</v>
          </cell>
          <cell r="H21">
            <v>0.08940000000000001</v>
          </cell>
          <cell r="I21">
            <v>100</v>
          </cell>
          <cell r="J21">
            <v>104.4404</v>
          </cell>
          <cell r="K21">
            <v>0.0755</v>
          </cell>
          <cell r="L21">
            <v>0.005295999999999995</v>
          </cell>
          <cell r="M21" t="str">
            <v>Maturity</v>
          </cell>
          <cell r="N21">
            <v>46837</v>
          </cell>
          <cell r="O21">
            <v>3.841095890410959</v>
          </cell>
          <cell r="P21">
            <v>3.383686703481577</v>
          </cell>
          <cell r="Q21">
            <v>3.1461522115123914</v>
          </cell>
          <cell r="R21" t="str">
            <v>CRISIL AAA</v>
          </cell>
          <cell r="S21" t="str">
            <v/>
          </cell>
          <cell r="T21">
            <v>104.4438</v>
          </cell>
          <cell r="U21">
            <v>0.0755</v>
          </cell>
          <cell r="V21">
            <v>0.005330000000000001</v>
          </cell>
          <cell r="W21" t="str">
            <v>Level-2</v>
          </cell>
          <cell r="X21" t="str">
            <v>Maturity</v>
          </cell>
          <cell r="Y21" t="str">
            <v/>
          </cell>
          <cell r="Z21">
            <v>0</v>
          </cell>
          <cell r="AA21" t="str">
            <v/>
          </cell>
          <cell r="AB21" t="str">
            <v/>
          </cell>
          <cell r="AC21" t="str">
            <v/>
          </cell>
          <cell r="AD21" t="str">
            <v/>
          </cell>
          <cell r="AE21" t="str">
            <v/>
          </cell>
          <cell r="AF21" t="str">
            <v/>
          </cell>
          <cell r="AG21" t="str">
            <v/>
          </cell>
          <cell r="AH21" t="str">
            <v/>
          </cell>
          <cell r="AI21" t="str">
            <v/>
          </cell>
          <cell r="AJ21" t="str">
            <v/>
          </cell>
          <cell r="AK21" t="str">
            <v/>
          </cell>
        </row>
        <row r="22">
          <cell r="C22" t="str">
            <v>INE752E07JX0</v>
          </cell>
          <cell r="D22" t="str">
            <v>Power Grid Corporation of India Ltd.</v>
          </cell>
          <cell r="E22" t="str">
            <v>PGC 09.30% (Series- XL STRPPS - I) 28-Jun-2024</v>
          </cell>
          <cell r="F22" t="str">
            <v>Bond</v>
          </cell>
          <cell r="G22">
            <v>45471</v>
          </cell>
          <cell r="H22">
            <v>0.093</v>
          </cell>
          <cell r="I22">
            <v>100</v>
          </cell>
          <cell r="J22">
            <v>100.1471</v>
          </cell>
          <cell r="K22">
            <v>0.0715</v>
          </cell>
          <cell r="L22">
            <v>0.002903597707847705</v>
          </cell>
          <cell r="M22" t="str">
            <v>Maturity</v>
          </cell>
          <cell r="N22">
            <v>45471</v>
          </cell>
          <cell r="O22">
            <v>0.10109289617486339</v>
          </cell>
          <cell r="P22">
            <v>0.09836065573770492</v>
          </cell>
          <cell r="Q22">
            <v>0.09179715887793273</v>
          </cell>
          <cell r="R22" t="str">
            <v>CRISIL AAA</v>
          </cell>
          <cell r="S22" t="str">
            <v/>
          </cell>
          <cell r="T22">
            <v>100.1514</v>
          </cell>
          <cell r="U22">
            <v>0.0715</v>
          </cell>
          <cell r="V22">
            <v>0.0027249999999999913</v>
          </cell>
          <cell r="W22" t="str">
            <v>Level-1</v>
          </cell>
          <cell r="X22" t="str">
            <v>Maturity</v>
          </cell>
          <cell r="Y22" t="str">
            <v/>
          </cell>
          <cell r="Z22">
            <v>0</v>
          </cell>
          <cell r="AA22" t="str">
            <v/>
          </cell>
          <cell r="AB22" t="str">
            <v/>
          </cell>
          <cell r="AC22" t="str">
            <v/>
          </cell>
          <cell r="AD22" t="str">
            <v/>
          </cell>
          <cell r="AE22" t="str">
            <v/>
          </cell>
          <cell r="AF22" t="str">
            <v/>
          </cell>
          <cell r="AG22" t="str">
            <v/>
          </cell>
          <cell r="AH22" t="str">
            <v/>
          </cell>
          <cell r="AI22" t="str">
            <v/>
          </cell>
          <cell r="AJ22" t="str">
            <v/>
          </cell>
          <cell r="AK22" t="str">
            <v/>
          </cell>
        </row>
        <row r="23">
          <cell r="C23" t="str">
            <v>INE752E07HM7</v>
          </cell>
          <cell r="D23" t="str">
            <v>Power Grid Corporation of India Ltd.</v>
          </cell>
          <cell r="E23" t="str">
            <v>PGC 08.64% (XXXIII- Issue STRPPS-K) 08-Jul-2024</v>
          </cell>
          <cell r="F23" t="str">
            <v>Bond</v>
          </cell>
          <cell r="G23">
            <v>45481</v>
          </cell>
          <cell r="H23">
            <v>0.0864</v>
          </cell>
          <cell r="I23">
            <v>100</v>
          </cell>
          <cell r="J23">
            <v>100.0985</v>
          </cell>
          <cell r="K23">
            <v>0.0728</v>
          </cell>
          <cell r="L23">
            <v>0.004203597707847714</v>
          </cell>
          <cell r="M23" t="str">
            <v>Maturity</v>
          </cell>
          <cell r="N23">
            <v>45481</v>
          </cell>
          <cell r="O23">
            <v>0.1284153005464481</v>
          </cell>
          <cell r="P23">
            <v>0.12568306010928962</v>
          </cell>
          <cell r="Q23">
            <v>0.11715423201835348</v>
          </cell>
          <cell r="R23" t="str">
            <v>CRISIL AAA</v>
          </cell>
          <cell r="S23" t="str">
            <v/>
          </cell>
          <cell r="T23">
            <v>100.1009</v>
          </cell>
          <cell r="U23">
            <v>0.0728</v>
          </cell>
          <cell r="V23">
            <v>0.003924999999999998</v>
          </cell>
          <cell r="W23" t="str">
            <v>Level-2</v>
          </cell>
          <cell r="X23" t="str">
            <v>Maturity</v>
          </cell>
          <cell r="Y23" t="str">
            <v/>
          </cell>
          <cell r="Z23">
            <v>0</v>
          </cell>
          <cell r="AA23" t="str">
            <v/>
          </cell>
          <cell r="AB23" t="str">
            <v/>
          </cell>
          <cell r="AC23" t="str">
            <v/>
          </cell>
          <cell r="AD23" t="str">
            <v/>
          </cell>
          <cell r="AE23" t="str">
            <v/>
          </cell>
          <cell r="AF23" t="str">
            <v/>
          </cell>
          <cell r="AG23" t="str">
            <v/>
          </cell>
          <cell r="AH23" t="str">
            <v/>
          </cell>
          <cell r="AI23" t="str">
            <v/>
          </cell>
          <cell r="AJ23" t="str">
            <v/>
          </cell>
          <cell r="AK23" t="str">
            <v/>
          </cell>
        </row>
        <row r="24">
          <cell r="C24" t="str">
            <v>INE752E07KJ7</v>
          </cell>
          <cell r="D24" t="str">
            <v>Power Grid Corporation of India Ltd.</v>
          </cell>
          <cell r="E24" t="str">
            <v>PGC 08.85% (Series- XLI STRPPS - I) 19-Oct-2024</v>
          </cell>
          <cell r="F24" t="str">
            <v>Bond</v>
          </cell>
          <cell r="G24">
            <v>45584</v>
          </cell>
          <cell r="H24">
            <v>0.08850000000000001</v>
          </cell>
          <cell r="I24">
            <v>100</v>
          </cell>
          <cell r="J24">
            <v>100.3622</v>
          </cell>
          <cell r="K24">
            <v>0.0753</v>
          </cell>
          <cell r="L24">
            <v>0.005225000000000007</v>
          </cell>
          <cell r="M24" t="str">
            <v>Maturity</v>
          </cell>
          <cell r="N24">
            <v>45584</v>
          </cell>
          <cell r="O24">
            <v>0.4098360655737705</v>
          </cell>
          <cell r="P24">
            <v>0.40710382513661203</v>
          </cell>
          <cell r="Q24">
            <v>0.3785955781052841</v>
          </cell>
          <cell r="R24" t="str">
            <v>CRISIL AAA</v>
          </cell>
          <cell r="S24" t="str">
            <v/>
          </cell>
          <cell r="T24">
            <v>100.3653</v>
          </cell>
          <cell r="U24">
            <v>0.0753</v>
          </cell>
          <cell r="V24">
            <v>0.005250000000000005</v>
          </cell>
          <cell r="W24" t="str">
            <v>Level-3</v>
          </cell>
          <cell r="X24" t="str">
            <v>Maturity</v>
          </cell>
          <cell r="Y24" t="str">
            <v/>
          </cell>
          <cell r="Z24">
            <v>0</v>
          </cell>
          <cell r="AA24" t="str">
            <v/>
          </cell>
          <cell r="AB24" t="str">
            <v/>
          </cell>
          <cell r="AC24" t="str">
            <v/>
          </cell>
          <cell r="AD24" t="str">
            <v/>
          </cell>
          <cell r="AE24" t="str">
            <v/>
          </cell>
          <cell r="AF24" t="str">
            <v/>
          </cell>
          <cell r="AG24" t="str">
            <v/>
          </cell>
          <cell r="AH24" t="str">
            <v/>
          </cell>
          <cell r="AI24" t="str">
            <v/>
          </cell>
          <cell r="AJ24" t="str">
            <v/>
          </cell>
          <cell r="AK24" t="str">
            <v/>
          </cell>
        </row>
        <row r="25">
          <cell r="C25" t="str">
            <v>INE752E07JK7</v>
          </cell>
          <cell r="D25" t="str">
            <v>Power Grid Corporation of India Ltd.</v>
          </cell>
          <cell r="E25" t="str">
            <v>PGC 09.25% (XXXVII- Issue STRPPS-J) 26-Dec-2024</v>
          </cell>
          <cell r="F25" t="str">
            <v>Bond</v>
          </cell>
          <cell r="G25">
            <v>45652</v>
          </cell>
          <cell r="H25">
            <v>0.0925</v>
          </cell>
          <cell r="I25">
            <v>100</v>
          </cell>
          <cell r="J25">
            <v>100.8106</v>
          </cell>
          <cell r="K25">
            <v>0.0753</v>
          </cell>
          <cell r="L25">
            <v>0.00520000000000001</v>
          </cell>
          <cell r="M25" t="str">
            <v>Maturity</v>
          </cell>
          <cell r="N25">
            <v>45652</v>
          </cell>
          <cell r="O25">
            <v>0.5956284153005464</v>
          </cell>
          <cell r="P25">
            <v>0.592896174863388</v>
          </cell>
          <cell r="Q25">
            <v>0.5513774526768231</v>
          </cell>
          <cell r="R25" t="str">
            <v>CRISIL AAA</v>
          </cell>
          <cell r="S25" t="str">
            <v/>
          </cell>
          <cell r="T25">
            <v>100.8153</v>
          </cell>
          <cell r="U25">
            <v>0.0753</v>
          </cell>
          <cell r="V25">
            <v>0.005199999999999996</v>
          </cell>
          <cell r="W25" t="str">
            <v>Level-3</v>
          </cell>
          <cell r="X25" t="str">
            <v>Maturity</v>
          </cell>
          <cell r="Y25" t="str">
            <v/>
          </cell>
          <cell r="Z25">
            <v>0</v>
          </cell>
          <cell r="AA25" t="str">
            <v/>
          </cell>
          <cell r="AB25" t="str">
            <v/>
          </cell>
          <cell r="AC25" t="str">
            <v/>
          </cell>
          <cell r="AD25" t="str">
            <v/>
          </cell>
          <cell r="AE25" t="str">
            <v/>
          </cell>
          <cell r="AF25" t="str">
            <v/>
          </cell>
          <cell r="AG25" t="str">
            <v/>
          </cell>
          <cell r="AH25" t="str">
            <v/>
          </cell>
          <cell r="AI25" t="str">
            <v/>
          </cell>
          <cell r="AJ25" t="str">
            <v/>
          </cell>
          <cell r="AK25" t="str">
            <v/>
          </cell>
        </row>
        <row r="26">
          <cell r="C26" t="str">
            <v>INE752E07HN5</v>
          </cell>
          <cell r="D26" t="str">
            <v>Power Grid Corporation of India Ltd.</v>
          </cell>
          <cell r="E26" t="str">
            <v>PGC 08.64% (XXXIII- Issue STRPPS-L) 08-Jul-2025</v>
          </cell>
          <cell r="F26" t="str">
            <v>Bond</v>
          </cell>
          <cell r="G26">
            <v>45846</v>
          </cell>
          <cell r="H26">
            <v>0.0864</v>
          </cell>
          <cell r="I26">
            <v>100</v>
          </cell>
          <cell r="J26">
            <v>101.0778</v>
          </cell>
          <cell r="K26">
            <v>0.0757</v>
          </cell>
          <cell r="L26">
            <v>0.005137000000000003</v>
          </cell>
          <cell r="M26" t="str">
            <v>Maturity</v>
          </cell>
          <cell r="N26">
            <v>45846</v>
          </cell>
          <cell r="O26">
            <v>1.1284153005464481</v>
          </cell>
          <cell r="P26">
            <v>1.0468758949384647</v>
          </cell>
          <cell r="Q26">
            <v>0.9732043273575017</v>
          </cell>
          <cell r="R26" t="str">
            <v>CRISIL AAA</v>
          </cell>
          <cell r="S26" t="str">
            <v/>
          </cell>
          <cell r="T26">
            <v>101.0797</v>
          </cell>
          <cell r="U26">
            <v>0.0757</v>
          </cell>
          <cell r="V26">
            <v>0.004585999999999993</v>
          </cell>
          <cell r="W26" t="str">
            <v>Level-3</v>
          </cell>
          <cell r="X26" t="str">
            <v>Maturity</v>
          </cell>
          <cell r="Y26" t="str">
            <v/>
          </cell>
          <cell r="Z26">
            <v>0</v>
          </cell>
          <cell r="AA26" t="str">
            <v/>
          </cell>
          <cell r="AB26" t="str">
            <v/>
          </cell>
          <cell r="AC26" t="str">
            <v/>
          </cell>
          <cell r="AD26" t="str">
            <v/>
          </cell>
          <cell r="AE26" t="str">
            <v/>
          </cell>
          <cell r="AF26" t="str">
            <v/>
          </cell>
          <cell r="AG26" t="str">
            <v/>
          </cell>
          <cell r="AH26" t="str">
            <v/>
          </cell>
          <cell r="AI26" t="str">
            <v/>
          </cell>
          <cell r="AJ26" t="str">
            <v/>
          </cell>
          <cell r="AK26" t="str">
            <v/>
          </cell>
        </row>
        <row r="27">
          <cell r="C27" t="str">
            <v>INE752E07IV6</v>
          </cell>
          <cell r="D27" t="str">
            <v>Power Grid Corporation of India Ltd.</v>
          </cell>
          <cell r="E27" t="str">
            <v>PGC 09.35% (XXXVI- Issue STRPPS-J) 29-Aug-2025</v>
          </cell>
          <cell r="F27" t="str">
            <v>Bond</v>
          </cell>
          <cell r="G27">
            <v>45898</v>
          </cell>
          <cell r="H27">
            <v>0.0935</v>
          </cell>
          <cell r="I27">
            <v>100</v>
          </cell>
          <cell r="J27">
            <v>102.0066</v>
          </cell>
          <cell r="K27">
            <v>0.0757</v>
          </cell>
          <cell r="L27">
            <v>0.005137000000000003</v>
          </cell>
          <cell r="M27" t="str">
            <v>Maturity</v>
          </cell>
          <cell r="N27">
            <v>45898</v>
          </cell>
          <cell r="O27">
            <v>1.2704918032786885</v>
          </cell>
          <cell r="P27">
            <v>1.1835289227899322</v>
          </cell>
          <cell r="Q27">
            <v>1.1002407016732658</v>
          </cell>
          <cell r="R27" t="str">
            <v>CRISIL AAA</v>
          </cell>
          <cell r="S27" t="str">
            <v/>
          </cell>
          <cell r="T27">
            <v>102.0104</v>
          </cell>
          <cell r="U27">
            <v>0.0757</v>
          </cell>
          <cell r="V27">
            <v>0.004585999999999993</v>
          </cell>
          <cell r="W27" t="str">
            <v>Level-3</v>
          </cell>
          <cell r="X27" t="str">
            <v>Maturity</v>
          </cell>
          <cell r="Y27" t="str">
            <v/>
          </cell>
          <cell r="Z27">
            <v>0</v>
          </cell>
          <cell r="AA27" t="str">
            <v/>
          </cell>
          <cell r="AB27" t="str">
            <v/>
          </cell>
          <cell r="AC27" t="str">
            <v/>
          </cell>
          <cell r="AD27" t="str">
            <v/>
          </cell>
          <cell r="AE27" t="str">
            <v/>
          </cell>
          <cell r="AF27" t="str">
            <v/>
          </cell>
          <cell r="AG27" t="str">
            <v/>
          </cell>
          <cell r="AH27" t="str">
            <v/>
          </cell>
          <cell r="AI27" t="str">
            <v/>
          </cell>
          <cell r="AJ27" t="str">
            <v/>
          </cell>
          <cell r="AK27" t="str">
            <v/>
          </cell>
        </row>
        <row r="28">
          <cell r="C28" t="str">
            <v>INE752E07KK5</v>
          </cell>
          <cell r="D28" t="str">
            <v>Power Grid Corporation of India Ltd.</v>
          </cell>
          <cell r="E28" t="str">
            <v>PGC 08.85% (Series- XLI STRPPS - J) 19-Oct-2025</v>
          </cell>
          <cell r="F28" t="str">
            <v>Bond</v>
          </cell>
          <cell r="G28">
            <v>45949</v>
          </cell>
          <cell r="H28">
            <v>0.08850000000000001</v>
          </cell>
          <cell r="I28">
            <v>100</v>
          </cell>
          <cell r="J28">
            <v>101.569</v>
          </cell>
          <cell r="K28">
            <v>0.0757</v>
          </cell>
          <cell r="L28">
            <v>0.005137000000000003</v>
          </cell>
          <cell r="M28" t="str">
            <v>Maturity</v>
          </cell>
          <cell r="N28">
            <v>45949</v>
          </cell>
          <cell r="O28">
            <v>1.4098360655737705</v>
          </cell>
          <cell r="P28">
            <v>1.326678468852126</v>
          </cell>
          <cell r="Q28">
            <v>1.2333164161496013</v>
          </cell>
          <cell r="R28" t="str">
            <v>CRISIL AAA</v>
          </cell>
          <cell r="S28" t="str">
            <v/>
          </cell>
          <cell r="T28">
            <v>101.5719</v>
          </cell>
          <cell r="U28">
            <v>0.0757</v>
          </cell>
          <cell r="V28">
            <v>0.004585999999999993</v>
          </cell>
          <cell r="W28" t="str">
            <v>Level-3</v>
          </cell>
          <cell r="X28" t="str">
            <v>Maturity</v>
          </cell>
          <cell r="Y28" t="str">
            <v/>
          </cell>
          <cell r="Z28">
            <v>0</v>
          </cell>
          <cell r="AA28" t="str">
            <v/>
          </cell>
          <cell r="AB28" t="str">
            <v/>
          </cell>
          <cell r="AC28" t="str">
            <v/>
          </cell>
          <cell r="AD28" t="str">
            <v/>
          </cell>
          <cell r="AE28" t="str">
            <v/>
          </cell>
          <cell r="AF28" t="str">
            <v/>
          </cell>
          <cell r="AG28" t="str">
            <v/>
          </cell>
          <cell r="AH28" t="str">
            <v/>
          </cell>
          <cell r="AI28" t="str">
            <v/>
          </cell>
          <cell r="AJ28" t="str">
            <v/>
          </cell>
          <cell r="AK28" t="str">
            <v/>
          </cell>
        </row>
        <row r="29">
          <cell r="C29" t="str">
            <v>INE752E07KL3</v>
          </cell>
          <cell r="D29" t="str">
            <v>Power Grid Corporation of India Ltd.</v>
          </cell>
          <cell r="E29" t="str">
            <v>PGC 08.85% (Series- XLI STRPPS - K) 19-Oct-2026</v>
          </cell>
          <cell r="F29" t="str">
            <v>Bond</v>
          </cell>
          <cell r="G29">
            <v>46314</v>
          </cell>
          <cell r="H29">
            <v>0.08850000000000001</v>
          </cell>
          <cell r="I29">
            <v>100</v>
          </cell>
          <cell r="J29">
            <v>102.7302</v>
          </cell>
          <cell r="K29">
            <v>0.0753</v>
          </cell>
          <cell r="L29">
            <v>0.00518600000000001</v>
          </cell>
          <cell r="M29" t="str">
            <v>Maturity</v>
          </cell>
          <cell r="N29">
            <v>46314</v>
          </cell>
          <cell r="O29">
            <v>2.4098360655737703</v>
          </cell>
          <cell r="P29">
            <v>2.1739582063421197</v>
          </cell>
          <cell r="Q29">
            <v>2.021722501945615</v>
          </cell>
          <cell r="R29" t="str">
            <v>CRISIL AAA</v>
          </cell>
          <cell r="S29" t="str">
            <v/>
          </cell>
          <cell r="T29">
            <v>102.733</v>
          </cell>
          <cell r="U29">
            <v>0.0753</v>
          </cell>
          <cell r="V29">
            <v>0.005014999999999992</v>
          </cell>
          <cell r="W29" t="str">
            <v>Level-2</v>
          </cell>
          <cell r="X29" t="str">
            <v>Maturity</v>
          </cell>
          <cell r="Y29" t="str">
            <v/>
          </cell>
          <cell r="Z29">
            <v>0</v>
          </cell>
          <cell r="AA29" t="str">
            <v/>
          </cell>
          <cell r="AB29" t="str">
            <v/>
          </cell>
          <cell r="AC29" t="str">
            <v/>
          </cell>
          <cell r="AD29" t="str">
            <v/>
          </cell>
          <cell r="AE29" t="str">
            <v/>
          </cell>
          <cell r="AF29" t="str">
            <v/>
          </cell>
          <cell r="AG29" t="str">
            <v/>
          </cell>
          <cell r="AH29" t="str">
            <v/>
          </cell>
          <cell r="AI29" t="str">
            <v/>
          </cell>
          <cell r="AJ29" t="str">
            <v/>
          </cell>
          <cell r="AK29" t="str">
            <v/>
          </cell>
        </row>
        <row r="30">
          <cell r="C30" t="str">
            <v>INE752E07KA6</v>
          </cell>
          <cell r="D30" t="str">
            <v>Power Grid Corporation of India Ltd.</v>
          </cell>
          <cell r="E30" t="str">
            <v>PGC 09.30% (Series- XL STRPPS - L) 28-Jun-2027</v>
          </cell>
          <cell r="F30" t="str">
            <v>Bond</v>
          </cell>
          <cell r="G30">
            <v>46566</v>
          </cell>
          <cell r="H30">
            <v>0.093</v>
          </cell>
          <cell r="I30">
            <v>100</v>
          </cell>
          <cell r="J30">
            <v>104.7294</v>
          </cell>
          <cell r="K30">
            <v>0.0752</v>
          </cell>
          <cell r="L30">
            <v>0.0049960000000000004</v>
          </cell>
          <cell r="M30" t="str">
            <v>Maturity</v>
          </cell>
          <cell r="N30">
            <v>46566</v>
          </cell>
          <cell r="O30">
            <v>3.101092896174863</v>
          </cell>
          <cell r="P30">
            <v>2.631012376159846</v>
          </cell>
          <cell r="Q30">
            <v>2.44699811770819</v>
          </cell>
          <cell r="R30" t="str">
            <v>CRISIL AAA</v>
          </cell>
          <cell r="S30" t="str">
            <v/>
          </cell>
          <cell r="T30">
            <v>104.7324</v>
          </cell>
          <cell r="U30">
            <v>0.0752</v>
          </cell>
          <cell r="V30">
            <v>0.004588999999999996</v>
          </cell>
          <cell r="W30" t="str">
            <v>Level-2</v>
          </cell>
          <cell r="X30" t="str">
            <v>Maturity</v>
          </cell>
          <cell r="Y30" t="str">
            <v/>
          </cell>
          <cell r="Z30">
            <v>0</v>
          </cell>
          <cell r="AA30" t="str">
            <v/>
          </cell>
          <cell r="AB30" t="str">
            <v/>
          </cell>
          <cell r="AC30" t="str">
            <v/>
          </cell>
          <cell r="AD30" t="str">
            <v/>
          </cell>
          <cell r="AE30" t="str">
            <v/>
          </cell>
          <cell r="AF30" t="str">
            <v/>
          </cell>
          <cell r="AG30" t="str">
            <v/>
          </cell>
          <cell r="AH30" t="str">
            <v/>
          </cell>
          <cell r="AI30" t="str">
            <v/>
          </cell>
          <cell r="AJ30" t="str">
            <v/>
          </cell>
          <cell r="AK30" t="str">
            <v/>
          </cell>
        </row>
        <row r="31">
          <cell r="C31" t="str">
            <v>INE752E07LC0</v>
          </cell>
          <cell r="D31" t="str">
            <v>Power Grid Corporation of India Ltd.</v>
          </cell>
          <cell r="E31" t="str">
            <v>PGC 08.70% (Series-XLIV C) 15-Jul-2028</v>
          </cell>
          <cell r="F31" t="str">
            <v>Bond</v>
          </cell>
          <cell r="G31">
            <v>46949</v>
          </cell>
          <cell r="H31">
            <v>0.08700000000000001</v>
          </cell>
          <cell r="I31">
            <v>100</v>
          </cell>
          <cell r="J31">
            <v>104.1385</v>
          </cell>
          <cell r="K31">
            <v>0.0749</v>
          </cell>
          <cell r="L31">
            <v>0.004680999999999991</v>
          </cell>
          <cell r="M31" t="str">
            <v>Maturity</v>
          </cell>
          <cell r="N31">
            <v>46949</v>
          </cell>
          <cell r="O31">
            <v>4.147540983606557</v>
          </cell>
          <cell r="P31">
            <v>3.425132971976752</v>
          </cell>
          <cell r="Q31">
            <v>3.1864666219897217</v>
          </cell>
          <cell r="R31" t="str">
            <v>CRISIL AAA</v>
          </cell>
          <cell r="S31" t="str">
            <v/>
          </cell>
          <cell r="T31">
            <v>104.1403</v>
          </cell>
          <cell r="U31">
            <v>0.0749</v>
          </cell>
          <cell r="V31">
            <v>0.003720000000000001</v>
          </cell>
          <cell r="W31" t="str">
            <v>Level-2</v>
          </cell>
          <cell r="X31" t="str">
            <v>Maturity</v>
          </cell>
          <cell r="Y31" t="str">
            <v/>
          </cell>
          <cell r="Z31">
            <v>0</v>
          </cell>
          <cell r="AA31" t="str">
            <v/>
          </cell>
          <cell r="AB31" t="str">
            <v/>
          </cell>
          <cell r="AC31" t="str">
            <v/>
          </cell>
          <cell r="AD31" t="str">
            <v/>
          </cell>
          <cell r="AE31" t="str">
            <v/>
          </cell>
          <cell r="AF31" t="str">
            <v/>
          </cell>
          <cell r="AG31" t="str">
            <v/>
          </cell>
          <cell r="AH31" t="str">
            <v/>
          </cell>
          <cell r="AI31" t="str">
            <v/>
          </cell>
          <cell r="AJ31" t="str">
            <v/>
          </cell>
          <cell r="AK31" t="str">
            <v/>
          </cell>
        </row>
        <row r="32">
          <cell r="C32" t="str">
            <v>INE206D08170</v>
          </cell>
          <cell r="D32" t="str">
            <v>Nuclear Power Corporation Of India Ltd.</v>
          </cell>
          <cell r="E32" t="str">
            <v>NPCL 09.18% (Series-XXVIII Tranche A) 23-Jan-2025</v>
          </cell>
          <cell r="F32" t="str">
            <v>Bond</v>
          </cell>
          <cell r="G32">
            <v>45680</v>
          </cell>
          <cell r="H32">
            <v>0.0918</v>
          </cell>
          <cell r="I32">
            <v>100</v>
          </cell>
          <cell r="J32">
            <v>101.1003</v>
          </cell>
          <cell r="K32">
            <v>0.075667</v>
          </cell>
          <cell r="L32">
            <v>0.0055670000000000025</v>
          </cell>
          <cell r="M32" t="str">
            <v>Maturity</v>
          </cell>
          <cell r="N32">
            <v>45680</v>
          </cell>
          <cell r="O32">
            <v>0.6721311475409836</v>
          </cell>
          <cell r="P32">
            <v>0.6476281056789959</v>
          </cell>
          <cell r="Q32">
            <v>0.624019272531669</v>
          </cell>
          <cell r="R32" t="str">
            <v>CRISIL AAA</v>
          </cell>
          <cell r="S32" t="str">
            <v/>
          </cell>
          <cell r="T32">
            <v>101.1046</v>
          </cell>
          <cell r="U32">
            <v>0.075667</v>
          </cell>
          <cell r="V32">
            <v>0.005011999999999989</v>
          </cell>
          <cell r="W32" t="str">
            <v>Level-3</v>
          </cell>
          <cell r="X32" t="str">
            <v>Maturity</v>
          </cell>
          <cell r="Y32" t="str">
            <v/>
          </cell>
          <cell r="Z32">
            <v>0</v>
          </cell>
          <cell r="AA32" t="str">
            <v/>
          </cell>
          <cell r="AB32" t="str">
            <v/>
          </cell>
          <cell r="AC32" t="str">
            <v/>
          </cell>
          <cell r="AD32" t="str">
            <v/>
          </cell>
          <cell r="AE32" t="str">
            <v/>
          </cell>
          <cell r="AF32" t="str">
            <v/>
          </cell>
          <cell r="AG32" t="str">
            <v/>
          </cell>
          <cell r="AH32" t="str">
            <v/>
          </cell>
          <cell r="AI32" t="str">
            <v/>
          </cell>
          <cell r="AJ32" t="str">
            <v/>
          </cell>
          <cell r="AK32" t="str">
            <v/>
          </cell>
        </row>
        <row r="33">
          <cell r="C33" t="str">
            <v>INE206D08188</v>
          </cell>
          <cell r="D33" t="str">
            <v>Nuclear Power Corporation Of India Ltd.</v>
          </cell>
          <cell r="E33" t="str">
            <v>NPCL 09.18% (Series-XXVIII Tranche B) 23-Jan-2026</v>
          </cell>
          <cell r="F33" t="str">
            <v>Bond</v>
          </cell>
          <cell r="G33">
            <v>46045</v>
          </cell>
          <cell r="H33">
            <v>0.0918</v>
          </cell>
          <cell r="I33">
            <v>100</v>
          </cell>
          <cell r="J33">
            <v>102.5437</v>
          </cell>
          <cell r="K33">
            <v>0.076567</v>
          </cell>
          <cell r="L33">
            <v>0.0060039999999999955</v>
          </cell>
          <cell r="M33" t="str">
            <v>Maturity</v>
          </cell>
          <cell r="N33">
            <v>46045</v>
          </cell>
          <cell r="O33">
            <v>1.6721311475409837</v>
          </cell>
          <cell r="P33">
            <v>1.5436762144438545</v>
          </cell>
          <cell r="Q33">
            <v>1.486757917701528</v>
          </cell>
          <cell r="R33" t="str">
            <v>CRISIL AAA</v>
          </cell>
          <cell r="S33" t="str">
            <v/>
          </cell>
          <cell r="T33">
            <v>102.5475</v>
          </cell>
          <cell r="U33">
            <v>0.076567</v>
          </cell>
          <cell r="V33">
            <v>0.005722999999999992</v>
          </cell>
          <cell r="W33" t="str">
            <v>Level-3</v>
          </cell>
          <cell r="X33" t="str">
            <v>Maturity</v>
          </cell>
          <cell r="Y33" t="str">
            <v/>
          </cell>
          <cell r="Z33">
            <v>0</v>
          </cell>
          <cell r="AA33" t="str">
            <v/>
          </cell>
          <cell r="AB33" t="str">
            <v/>
          </cell>
          <cell r="AC33" t="str">
            <v/>
          </cell>
          <cell r="AD33" t="str">
            <v/>
          </cell>
          <cell r="AE33" t="str">
            <v/>
          </cell>
          <cell r="AF33" t="str">
            <v/>
          </cell>
          <cell r="AG33" t="str">
            <v/>
          </cell>
          <cell r="AH33" t="str">
            <v/>
          </cell>
          <cell r="AI33" t="str">
            <v/>
          </cell>
          <cell r="AJ33" t="str">
            <v/>
          </cell>
          <cell r="AK33" t="str">
            <v/>
          </cell>
        </row>
        <row r="34">
          <cell r="C34" t="str">
            <v>INE310L07993</v>
          </cell>
          <cell r="D34" t="str">
            <v>IOT Utkal Energy Services Ltd.</v>
          </cell>
          <cell r="E34" t="str">
            <v>IOT Utkal Energy Services 10.63% (Series IV) (STRPP-2) 20-May-2028</v>
          </cell>
          <cell r="F34" t="str">
            <v>Bond</v>
          </cell>
          <cell r="G34">
            <v>46893</v>
          </cell>
          <cell r="H34">
            <v>0.1063</v>
          </cell>
          <cell r="I34">
            <v>68.22033</v>
          </cell>
          <cell r="J34">
            <v>72.2517</v>
          </cell>
          <cell r="K34">
            <v>0.0838</v>
          </cell>
          <cell r="L34">
            <v>0.013595999999999997</v>
          </cell>
          <cell r="M34" t="str">
            <v>Maturity</v>
          </cell>
          <cell r="N34">
            <v>46893</v>
          </cell>
          <cell r="O34">
            <v>3.9945355191256833</v>
          </cell>
          <cell r="P34">
            <v>2.4949176131017774</v>
          </cell>
          <cell r="Q34">
            <v>2.394584521644858</v>
          </cell>
          <cell r="R34" t="str">
            <v>CRISIL AAA</v>
          </cell>
          <cell r="S34" t="str">
            <v/>
          </cell>
          <cell r="T34">
            <v>72.2557</v>
          </cell>
          <cell r="U34">
            <v>0.0838</v>
          </cell>
          <cell r="V34">
            <v>0.013458999999999999</v>
          </cell>
          <cell r="W34" t="str">
            <v>Level-3</v>
          </cell>
          <cell r="X34" t="str">
            <v>Maturity</v>
          </cell>
          <cell r="Y34" t="str">
            <v/>
          </cell>
          <cell r="Z34">
            <v>0</v>
          </cell>
          <cell r="AA34" t="str">
            <v/>
          </cell>
          <cell r="AB34" t="str">
            <v/>
          </cell>
          <cell r="AC34" t="str">
            <v/>
          </cell>
          <cell r="AD34">
            <v>29</v>
          </cell>
          <cell r="AE34" t="str">
            <v/>
          </cell>
          <cell r="AF34" t="str">
            <v/>
          </cell>
          <cell r="AG34" t="str">
            <v/>
          </cell>
          <cell r="AH34" t="str">
            <v/>
          </cell>
          <cell r="AI34" t="str">
            <v/>
          </cell>
          <cell r="AJ34" t="str">
            <v/>
          </cell>
          <cell r="AK34" t="str">
            <v/>
          </cell>
        </row>
        <row r="35">
          <cell r="C35" t="str">
            <v>INE310L07AB7</v>
          </cell>
          <cell r="D35" t="str">
            <v>IOT Utkal Energy Services Ltd.</v>
          </cell>
          <cell r="E35" t="str">
            <v>IOT Utkal Energy Services 10.63% (Series IV) (STRPP-4) 20-Jul-2028</v>
          </cell>
          <cell r="F35" t="str">
            <v>Bond</v>
          </cell>
          <cell r="G35">
            <v>46954</v>
          </cell>
          <cell r="H35">
            <v>0.1063</v>
          </cell>
          <cell r="I35">
            <v>71.7514</v>
          </cell>
          <cell r="J35">
            <v>75.9984</v>
          </cell>
          <cell r="K35">
            <v>0.0838</v>
          </cell>
          <cell r="L35">
            <v>0.013580999999999996</v>
          </cell>
          <cell r="M35" t="str">
            <v>Maturity</v>
          </cell>
          <cell r="N35">
            <v>46954</v>
          </cell>
          <cell r="O35">
            <v>4.16120218579235</v>
          </cell>
          <cell r="P35">
            <v>2.4309568729518634</v>
          </cell>
          <cell r="Q35">
            <v>2.33319596213827</v>
          </cell>
          <cell r="R35" t="str">
            <v>CRISIL AAA</v>
          </cell>
          <cell r="S35" t="str">
            <v/>
          </cell>
          <cell r="T35">
            <v>76.002</v>
          </cell>
          <cell r="U35">
            <v>0.0838</v>
          </cell>
          <cell r="V35">
            <v>0.013190000000000007</v>
          </cell>
          <cell r="W35" t="str">
            <v>Level-3</v>
          </cell>
          <cell r="X35" t="str">
            <v>Maturity</v>
          </cell>
          <cell r="Y35" t="str">
            <v/>
          </cell>
          <cell r="Z35">
            <v>0</v>
          </cell>
          <cell r="AA35" t="str">
            <v/>
          </cell>
          <cell r="AB35" t="str">
            <v/>
          </cell>
          <cell r="AC35" t="str">
            <v/>
          </cell>
          <cell r="AD35">
            <v>29</v>
          </cell>
          <cell r="AE35" t="str">
            <v/>
          </cell>
          <cell r="AF35" t="str">
            <v/>
          </cell>
          <cell r="AG35" t="str">
            <v/>
          </cell>
          <cell r="AH35" t="str">
            <v/>
          </cell>
          <cell r="AI35" t="str">
            <v/>
          </cell>
          <cell r="AJ35" t="str">
            <v/>
          </cell>
          <cell r="AK35" t="str">
            <v/>
          </cell>
        </row>
        <row r="36">
          <cell r="C36" t="str">
            <v>INE310L07AC5</v>
          </cell>
          <cell r="D36" t="str">
            <v>IOT Utkal Energy Services Ltd.</v>
          </cell>
          <cell r="E36" t="str">
            <v>IOT Utkal Energy Services 10.63% (Series IV) (STRPP-5) 20-Aug-2028</v>
          </cell>
          <cell r="F36" t="str">
            <v>Bond</v>
          </cell>
          <cell r="G36">
            <v>46985</v>
          </cell>
          <cell r="H36">
            <v>0.1063</v>
          </cell>
          <cell r="I36">
            <v>71.7514</v>
          </cell>
          <cell r="J36">
            <v>76.1122</v>
          </cell>
          <cell r="K36">
            <v>0.0838</v>
          </cell>
          <cell r="L36">
            <v>0.013580999999999996</v>
          </cell>
          <cell r="M36" t="str">
            <v>Maturity</v>
          </cell>
          <cell r="N36">
            <v>46985</v>
          </cell>
          <cell r="O36">
            <v>4.245901639344262</v>
          </cell>
          <cell r="P36">
            <v>2.515656326503776</v>
          </cell>
          <cell r="Q36">
            <v>2.4144892278565853</v>
          </cell>
          <cell r="R36" t="str">
            <v>CRISIL AAA</v>
          </cell>
          <cell r="S36" t="str">
            <v/>
          </cell>
          <cell r="T36">
            <v>76.1159</v>
          </cell>
          <cell r="U36">
            <v>0.0838</v>
          </cell>
          <cell r="V36">
            <v>0.013190000000000007</v>
          </cell>
          <cell r="W36" t="str">
            <v>Level-3</v>
          </cell>
          <cell r="X36" t="str">
            <v>Maturity</v>
          </cell>
          <cell r="Y36" t="str">
            <v/>
          </cell>
          <cell r="Z36">
            <v>0</v>
          </cell>
          <cell r="AA36" t="str">
            <v/>
          </cell>
          <cell r="AB36" t="str">
            <v/>
          </cell>
          <cell r="AC36" t="str">
            <v/>
          </cell>
          <cell r="AD36">
            <v>29</v>
          </cell>
          <cell r="AE36" t="str">
            <v/>
          </cell>
          <cell r="AF36" t="str">
            <v/>
          </cell>
          <cell r="AG36" t="str">
            <v/>
          </cell>
          <cell r="AH36" t="str">
            <v/>
          </cell>
          <cell r="AI36" t="str">
            <v/>
          </cell>
          <cell r="AJ36" t="str">
            <v/>
          </cell>
          <cell r="AK36" t="str">
            <v/>
          </cell>
        </row>
        <row r="37">
          <cell r="C37" t="str">
            <v>INE895D07487</v>
          </cell>
          <cell r="D37" t="str">
            <v>Tata Sons Pvt. Ltd.</v>
          </cell>
          <cell r="E37" t="str">
            <v>Tata Sons 09.30% 19-Jun-2024</v>
          </cell>
          <cell r="F37" t="str">
            <v>Bond</v>
          </cell>
          <cell r="G37">
            <v>45462</v>
          </cell>
          <cell r="H37">
            <v>0.093</v>
          </cell>
          <cell r="I37">
            <v>100</v>
          </cell>
          <cell r="J37">
            <v>100.1188</v>
          </cell>
          <cell r="K37">
            <v>0.0749</v>
          </cell>
          <cell r="L37">
            <v>0.00784313461538462</v>
          </cell>
          <cell r="M37" t="str">
            <v>Maturity</v>
          </cell>
          <cell r="N37">
            <v>45462</v>
          </cell>
          <cell r="O37">
            <v>0.07671232876712329</v>
          </cell>
          <cell r="P37">
            <v>0.07397260273972603</v>
          </cell>
          <cell r="Q37">
            <v>0.06881812516487676</v>
          </cell>
          <cell r="R37" t="str">
            <v>CRISIL AAA</v>
          </cell>
          <cell r="S37" t="str">
            <v/>
          </cell>
          <cell r="T37">
            <v>100.1235</v>
          </cell>
          <cell r="U37">
            <v>0.0749</v>
          </cell>
          <cell r="V37">
            <v>0.00861136363636364</v>
          </cell>
          <cell r="W37" t="str">
            <v>Level-3</v>
          </cell>
          <cell r="X37" t="str">
            <v>Maturity</v>
          </cell>
          <cell r="Y37" t="str">
            <v/>
          </cell>
          <cell r="Z37">
            <v>0</v>
          </cell>
          <cell r="AA37" t="str">
            <v/>
          </cell>
          <cell r="AB37" t="str">
            <v/>
          </cell>
          <cell r="AC37" t="str">
            <v/>
          </cell>
          <cell r="AD37" t="str">
            <v/>
          </cell>
          <cell r="AE37" t="str">
            <v/>
          </cell>
          <cell r="AF37" t="str">
            <v/>
          </cell>
          <cell r="AG37" t="str">
            <v/>
          </cell>
          <cell r="AH37" t="str">
            <v/>
          </cell>
          <cell r="AI37" t="str">
            <v/>
          </cell>
          <cell r="AJ37" t="str">
            <v/>
          </cell>
          <cell r="AK37" t="str">
            <v/>
          </cell>
        </row>
        <row r="38">
          <cell r="C38" t="str">
            <v>INE110L08037</v>
          </cell>
          <cell r="D38" t="str">
            <v>Reliance Industries Ltd.</v>
          </cell>
          <cell r="E38" t="str">
            <v>Reliance Industries Ltd. 9.25% 17-Jun-2024</v>
          </cell>
          <cell r="F38" t="str">
            <v>Bond</v>
          </cell>
          <cell r="G38">
            <v>45460</v>
          </cell>
          <cell r="H38">
            <v>0.0925</v>
          </cell>
          <cell r="I38">
            <v>100</v>
          </cell>
          <cell r="J38">
            <v>100.0938</v>
          </cell>
          <cell r="K38">
            <v>0.0719</v>
          </cell>
          <cell r="L38">
            <v>0.004843134615384631</v>
          </cell>
          <cell r="M38" t="str">
            <v>Maturity</v>
          </cell>
          <cell r="N38">
            <v>45460</v>
          </cell>
          <cell r="O38">
            <v>0.07103825136612021</v>
          </cell>
          <cell r="P38">
            <v>0.06830601092896176</v>
          </cell>
          <cell r="Q38">
            <v>0.06372423820222199</v>
          </cell>
          <cell r="R38" t="str">
            <v>CRISIL AAA</v>
          </cell>
          <cell r="S38" t="str">
            <v/>
          </cell>
          <cell r="T38">
            <v>100.0978</v>
          </cell>
          <cell r="U38">
            <v>0.0719</v>
          </cell>
          <cell r="V38">
            <v>0.005311363636363642</v>
          </cell>
          <cell r="W38" t="str">
            <v>Level-3</v>
          </cell>
          <cell r="X38" t="str">
            <v>Maturity</v>
          </cell>
          <cell r="Y38" t="str">
            <v/>
          </cell>
          <cell r="Z38">
            <v>0</v>
          </cell>
          <cell r="AA38" t="str">
            <v/>
          </cell>
          <cell r="AB38" t="str">
            <v/>
          </cell>
          <cell r="AC38" t="str">
            <v/>
          </cell>
          <cell r="AD38" t="str">
            <v/>
          </cell>
          <cell r="AE38" t="str">
            <v/>
          </cell>
          <cell r="AF38" t="str">
            <v/>
          </cell>
          <cell r="AG38" t="str">
            <v/>
          </cell>
          <cell r="AH38" t="str">
            <v/>
          </cell>
          <cell r="AI38" t="str">
            <v/>
          </cell>
          <cell r="AJ38" t="str">
            <v/>
          </cell>
          <cell r="AK38" t="str">
            <v/>
          </cell>
        </row>
        <row r="39">
          <cell r="C39" t="str">
            <v>INE936D07075</v>
          </cell>
          <cell r="D39" t="str">
            <v>Jamnagar Utilities &amp; Power Pvt. Ltd.</v>
          </cell>
          <cell r="E39" t="str">
            <v>Jamnagar Utilities &amp; Power 09.75% 02-Aug-2024</v>
          </cell>
          <cell r="F39" t="str">
            <v>Bond</v>
          </cell>
          <cell r="G39">
            <v>45506</v>
          </cell>
          <cell r="H39">
            <v>0.0975</v>
          </cell>
          <cell r="I39">
            <v>100</v>
          </cell>
          <cell r="J39">
            <v>100.3441</v>
          </cell>
          <cell r="K39">
            <v>0.0735</v>
          </cell>
          <cell r="L39">
            <v>0.004823071428571427</v>
          </cell>
          <cell r="M39" t="str">
            <v>Maturity</v>
          </cell>
          <cell r="N39">
            <v>45506</v>
          </cell>
          <cell r="O39">
            <v>0.19672131147540983</v>
          </cell>
          <cell r="P39">
            <v>0.19398907103825136</v>
          </cell>
          <cell r="Q39">
            <v>0.18070709924382988</v>
          </cell>
          <cell r="R39" t="str">
            <v>CRISIL AAA</v>
          </cell>
          <cell r="S39" t="str">
            <v/>
          </cell>
          <cell r="T39">
            <v>100.3493</v>
          </cell>
          <cell r="U39">
            <v>0.0735</v>
          </cell>
          <cell r="V39">
            <v>0.0038455178364727033</v>
          </cell>
          <cell r="W39" t="str">
            <v>Level-3</v>
          </cell>
          <cell r="X39" t="str">
            <v>Maturity</v>
          </cell>
          <cell r="Y39" t="str">
            <v/>
          </cell>
          <cell r="Z39">
            <v>0</v>
          </cell>
          <cell r="AA39" t="str">
            <v/>
          </cell>
          <cell r="AB39" t="str">
            <v/>
          </cell>
          <cell r="AC39" t="str">
            <v/>
          </cell>
          <cell r="AD39" t="str">
            <v/>
          </cell>
          <cell r="AE39" t="str">
            <v/>
          </cell>
          <cell r="AF39" t="str">
            <v/>
          </cell>
          <cell r="AG39" t="str">
            <v/>
          </cell>
          <cell r="AH39" t="str">
            <v/>
          </cell>
          <cell r="AI39" t="str">
            <v/>
          </cell>
          <cell r="AJ39" t="str">
            <v/>
          </cell>
          <cell r="AK39" t="str">
            <v/>
          </cell>
        </row>
        <row r="40">
          <cell r="C40" t="str">
            <v>INE134E08GD7</v>
          </cell>
          <cell r="D40" t="str">
            <v>Power Finance Corporation Ltd.</v>
          </cell>
          <cell r="E40" t="str">
            <v>PFC  09.37% (Series- 117-B)  19-Aug-2024</v>
          </cell>
          <cell r="F40" t="str">
            <v>Bond</v>
          </cell>
          <cell r="G40">
            <v>45523</v>
          </cell>
          <cell r="H40">
            <v>0.0937</v>
          </cell>
          <cell r="I40">
            <v>100</v>
          </cell>
          <cell r="J40">
            <v>100.3367</v>
          </cell>
          <cell r="K40">
            <v>0.074</v>
          </cell>
          <cell r="L40">
            <v>0.005323071428571427</v>
          </cell>
          <cell r="M40" t="str">
            <v>Maturity</v>
          </cell>
          <cell r="N40">
            <v>45523</v>
          </cell>
          <cell r="O40">
            <v>0.24316939890710382</v>
          </cell>
          <cell r="P40">
            <v>0.24043715846994534</v>
          </cell>
          <cell r="Q40">
            <v>0.22387072483235135</v>
          </cell>
          <cell r="R40" t="str">
            <v>CRISIL AAA</v>
          </cell>
          <cell r="S40" t="str">
            <v/>
          </cell>
          <cell r="T40">
            <v>100.341</v>
          </cell>
          <cell r="U40">
            <v>0.074</v>
          </cell>
          <cell r="V40">
            <v>0.005345517836472705</v>
          </cell>
          <cell r="W40" t="str">
            <v>Level-3</v>
          </cell>
          <cell r="X40" t="str">
            <v>Maturity</v>
          </cell>
          <cell r="Y40" t="str">
            <v/>
          </cell>
          <cell r="Z40">
            <v>0</v>
          </cell>
          <cell r="AA40" t="str">
            <v/>
          </cell>
          <cell r="AB40" t="str">
            <v/>
          </cell>
          <cell r="AC40" t="str">
            <v/>
          </cell>
          <cell r="AD40" t="str">
            <v/>
          </cell>
          <cell r="AE40" t="str">
            <v/>
          </cell>
          <cell r="AF40" t="str">
            <v/>
          </cell>
          <cell r="AG40" t="str">
            <v/>
          </cell>
          <cell r="AH40" t="str">
            <v/>
          </cell>
          <cell r="AI40" t="str">
            <v/>
          </cell>
          <cell r="AJ40" t="str">
            <v/>
          </cell>
          <cell r="AK40" t="str">
            <v/>
          </cell>
        </row>
        <row r="41">
          <cell r="C41" t="str">
            <v>INE092T08BO3</v>
          </cell>
          <cell r="D41" t="str">
            <v>IDFC First Bank Ltd.</v>
          </cell>
          <cell r="E41" t="str">
            <v>IDFC First Bank 09.36% [SERIES IDFC BANK OBB 06/2015] 21-Aug-2024</v>
          </cell>
          <cell r="F41" t="str">
            <v>Bond</v>
          </cell>
          <cell r="G41">
            <v>45525</v>
          </cell>
          <cell r="H41">
            <v>0.0936</v>
          </cell>
          <cell r="I41">
            <v>100</v>
          </cell>
          <cell r="J41">
            <v>100.1892</v>
          </cell>
          <cell r="K41">
            <v>0.08</v>
          </cell>
          <cell r="L41">
            <v>0.011323071428571432</v>
          </cell>
          <cell r="M41" t="str">
            <v>Maturity</v>
          </cell>
          <cell r="N41">
            <v>45525</v>
          </cell>
          <cell r="O41">
            <v>0.24863387978142076</v>
          </cell>
          <cell r="P41">
            <v>0.2459016393442623</v>
          </cell>
          <cell r="Q41">
            <v>0.22768670309653916</v>
          </cell>
          <cell r="R41" t="str">
            <v>[ICRA]AA+</v>
          </cell>
          <cell r="S41" t="str">
            <v/>
          </cell>
          <cell r="T41">
            <v>100.1918</v>
          </cell>
          <cell r="U41">
            <v>0.08</v>
          </cell>
          <cell r="V41">
            <v>0.01134551783647271</v>
          </cell>
          <cell r="W41" t="str">
            <v>Level-3</v>
          </cell>
          <cell r="X41" t="str">
            <v>Maturity</v>
          </cell>
          <cell r="Y41" t="str">
            <v/>
          </cell>
          <cell r="Z41">
            <v>0</v>
          </cell>
          <cell r="AA41" t="str">
            <v/>
          </cell>
          <cell r="AB41" t="str">
            <v/>
          </cell>
          <cell r="AC41" t="str">
            <v/>
          </cell>
          <cell r="AD41" t="str">
            <v/>
          </cell>
          <cell r="AE41" t="str">
            <v/>
          </cell>
          <cell r="AF41" t="str">
            <v/>
          </cell>
          <cell r="AG41" t="str">
            <v/>
          </cell>
          <cell r="AH41" t="str">
            <v/>
          </cell>
          <cell r="AI41" t="str">
            <v/>
          </cell>
          <cell r="AJ41" t="str">
            <v/>
          </cell>
          <cell r="AK41" t="str">
            <v/>
          </cell>
        </row>
        <row r="42">
          <cell r="C42" t="str">
            <v>INE155A08191</v>
          </cell>
          <cell r="D42" t="str">
            <v>Tata Motors Ltd.</v>
          </cell>
          <cell r="E42" t="str">
            <v>Tata Motors 09.81% 20-Aug-2024</v>
          </cell>
          <cell r="F42" t="str">
            <v>Bond</v>
          </cell>
          <cell r="G42">
            <v>45524</v>
          </cell>
          <cell r="H42">
            <v>0.0981</v>
          </cell>
          <cell r="I42">
            <v>100</v>
          </cell>
          <cell r="J42">
            <v>100.3673</v>
          </cell>
          <cell r="K42">
            <v>0.0768</v>
          </cell>
          <cell r="L42">
            <v>0.008123071428571424</v>
          </cell>
          <cell r="M42" t="str">
            <v>Maturity</v>
          </cell>
          <cell r="N42">
            <v>45524</v>
          </cell>
          <cell r="O42">
            <v>0.2459016393442623</v>
          </cell>
          <cell r="P42">
            <v>0.24316939890710382</v>
          </cell>
          <cell r="Q42">
            <v>0.22582596480971753</v>
          </cell>
          <cell r="R42" t="str">
            <v>[ICRA]AA</v>
          </cell>
          <cell r="S42" t="str">
            <v/>
          </cell>
          <cell r="T42">
            <v>100.3719</v>
          </cell>
          <cell r="U42">
            <v>0.0768</v>
          </cell>
          <cell r="V42">
            <v>0.0071455178364727145</v>
          </cell>
          <cell r="W42" t="str">
            <v>Level-3</v>
          </cell>
          <cell r="X42" t="str">
            <v>Maturity</v>
          </cell>
          <cell r="Y42" t="str">
            <v/>
          </cell>
          <cell r="Z42">
            <v>0</v>
          </cell>
          <cell r="AA42" t="str">
            <v/>
          </cell>
          <cell r="AB42" t="str">
            <v/>
          </cell>
          <cell r="AC42" t="str">
            <v/>
          </cell>
          <cell r="AD42" t="str">
            <v/>
          </cell>
          <cell r="AE42" t="str">
            <v/>
          </cell>
          <cell r="AF42" t="str">
            <v/>
          </cell>
          <cell r="AG42" t="str">
            <v/>
          </cell>
          <cell r="AH42" t="str">
            <v/>
          </cell>
          <cell r="AI42" t="str">
            <v/>
          </cell>
          <cell r="AJ42" t="str">
            <v/>
          </cell>
          <cell r="AK42" t="str">
            <v/>
          </cell>
        </row>
        <row r="43">
          <cell r="C43" t="str">
            <v>INE020B07IZ5</v>
          </cell>
          <cell r="D43" t="str">
            <v>Rural Electrification Corporation Ltd.</v>
          </cell>
          <cell r="E43" t="str">
            <v>RECL 09.34% (Series 123 Tranche 3) 24-Aug2024</v>
          </cell>
          <cell r="F43" t="str">
            <v>Bond</v>
          </cell>
          <cell r="G43">
            <v>45528</v>
          </cell>
          <cell r="H43">
            <v>0.09340000000000001</v>
          </cell>
          <cell r="I43">
            <v>100</v>
          </cell>
          <cell r="J43">
            <v>100.3462</v>
          </cell>
          <cell r="K43">
            <v>0.0742</v>
          </cell>
          <cell r="L43">
            <v>0.005143320476190469</v>
          </cell>
          <cell r="M43" t="str">
            <v>Maturity</v>
          </cell>
          <cell r="N43">
            <v>45528</v>
          </cell>
          <cell r="O43">
            <v>0.2568306010928962</v>
          </cell>
          <cell r="P43">
            <v>0.2540983606557377</v>
          </cell>
          <cell r="Q43">
            <v>0.2365466027329526</v>
          </cell>
          <cell r="R43" t="str">
            <v>CRISIL AAA</v>
          </cell>
          <cell r="S43" t="str">
            <v/>
          </cell>
          <cell r="T43">
            <v>100.3504</v>
          </cell>
          <cell r="U43">
            <v>0.0742</v>
          </cell>
          <cell r="V43">
            <v>0.004544318181818177</v>
          </cell>
          <cell r="W43" t="str">
            <v>Level-2</v>
          </cell>
          <cell r="X43" t="str">
            <v>Maturity</v>
          </cell>
          <cell r="Y43" t="str">
            <v/>
          </cell>
          <cell r="Z43">
            <v>0</v>
          </cell>
          <cell r="AA43" t="str">
            <v/>
          </cell>
          <cell r="AB43" t="str">
            <v/>
          </cell>
          <cell r="AC43" t="str">
            <v/>
          </cell>
          <cell r="AD43" t="str">
            <v/>
          </cell>
          <cell r="AE43" t="str">
            <v/>
          </cell>
          <cell r="AF43" t="str">
            <v/>
          </cell>
          <cell r="AG43" t="str">
            <v/>
          </cell>
          <cell r="AH43" t="str">
            <v/>
          </cell>
          <cell r="AI43" t="str">
            <v/>
          </cell>
          <cell r="AJ43" t="str">
            <v/>
          </cell>
          <cell r="AK43" t="str">
            <v/>
          </cell>
        </row>
        <row r="44">
          <cell r="C44" t="str">
            <v>INE134E08GG0</v>
          </cell>
          <cell r="D44" t="str">
            <v>Power Finance Corporation Ltd.</v>
          </cell>
          <cell r="E44" t="str">
            <v>PFC  09.39% (Series- 118-B2)  27-Aug-2024</v>
          </cell>
          <cell r="F44" t="str">
            <v>Bond</v>
          </cell>
          <cell r="G44">
            <v>45531</v>
          </cell>
          <cell r="H44">
            <v>0.0939</v>
          </cell>
          <cell r="I44">
            <v>100</v>
          </cell>
          <cell r="J44">
            <v>100.3762</v>
          </cell>
          <cell r="K44">
            <v>0.074</v>
          </cell>
          <cell r="L44">
            <v>0.004943320476190463</v>
          </cell>
          <cell r="M44" t="str">
            <v>Maturity</v>
          </cell>
          <cell r="N44">
            <v>45531</v>
          </cell>
          <cell r="O44">
            <v>0.2650273224043716</v>
          </cell>
          <cell r="P44">
            <v>0.26229508196721313</v>
          </cell>
          <cell r="Q44">
            <v>0.24422260890801967</v>
          </cell>
          <cell r="R44" t="str">
            <v>CRISIL AAA</v>
          </cell>
          <cell r="S44" t="str">
            <v/>
          </cell>
          <cell r="T44">
            <v>100.3806</v>
          </cell>
          <cell r="U44">
            <v>0.074</v>
          </cell>
          <cell r="V44">
            <v>0.004544318181818177</v>
          </cell>
          <cell r="W44" t="str">
            <v>Level-3</v>
          </cell>
          <cell r="X44" t="str">
            <v>Maturity</v>
          </cell>
          <cell r="Y44" t="str">
            <v/>
          </cell>
          <cell r="Z44">
            <v>0</v>
          </cell>
          <cell r="AA44" t="str">
            <v/>
          </cell>
          <cell r="AB44" t="str">
            <v/>
          </cell>
          <cell r="AC44" t="str">
            <v/>
          </cell>
          <cell r="AD44">
            <v>1</v>
          </cell>
          <cell r="AE44" t="str">
            <v/>
          </cell>
          <cell r="AF44" t="str">
            <v/>
          </cell>
          <cell r="AG44" t="str">
            <v/>
          </cell>
          <cell r="AH44" t="str">
            <v/>
          </cell>
          <cell r="AI44" t="str">
            <v/>
          </cell>
          <cell r="AJ44" t="str">
            <v/>
          </cell>
          <cell r="AK44" t="str">
            <v/>
          </cell>
        </row>
        <row r="45">
          <cell r="C45" t="str">
            <v>INE752E07LQ0</v>
          </cell>
          <cell r="D45" t="str">
            <v>Power Grid Corporation of India Ltd.</v>
          </cell>
          <cell r="E45" t="str">
            <v>PGC 09.30% (Series - XLVI) STRPP B 04-Sep-2024</v>
          </cell>
          <cell r="F45" t="str">
            <v>Bond</v>
          </cell>
          <cell r="G45">
            <v>45539</v>
          </cell>
          <cell r="H45">
            <v>0.093</v>
          </cell>
          <cell r="I45">
            <v>100</v>
          </cell>
          <cell r="J45">
            <v>100.3904</v>
          </cell>
          <cell r="K45">
            <v>0.0739</v>
          </cell>
          <cell r="L45">
            <v>0.00484332047619046</v>
          </cell>
          <cell r="M45" t="str">
            <v>Maturity</v>
          </cell>
          <cell r="N45">
            <v>45539</v>
          </cell>
          <cell r="O45">
            <v>0.28688524590163933</v>
          </cell>
          <cell r="P45">
            <v>0.28415300546448086</v>
          </cell>
          <cell r="Q45">
            <v>0.2645991297741697</v>
          </cell>
          <cell r="R45" t="str">
            <v>CRISIL AAA</v>
          </cell>
          <cell r="S45" t="str">
            <v/>
          </cell>
          <cell r="T45">
            <v>100.3946</v>
          </cell>
          <cell r="U45">
            <v>0.0739</v>
          </cell>
          <cell r="V45">
            <v>0.004044318181818177</v>
          </cell>
          <cell r="W45" t="str">
            <v>Level-2</v>
          </cell>
          <cell r="X45" t="str">
            <v>Maturity</v>
          </cell>
          <cell r="Y45" t="str">
            <v/>
          </cell>
          <cell r="Z45">
            <v>0</v>
          </cell>
          <cell r="AA45" t="str">
            <v/>
          </cell>
          <cell r="AB45" t="str">
            <v/>
          </cell>
          <cell r="AC45" t="str">
            <v/>
          </cell>
          <cell r="AD45" t="str">
            <v/>
          </cell>
          <cell r="AE45" t="str">
            <v/>
          </cell>
          <cell r="AF45" t="str">
            <v/>
          </cell>
          <cell r="AG45" t="str">
            <v/>
          </cell>
          <cell r="AH45" t="str">
            <v/>
          </cell>
          <cell r="AI45" t="str">
            <v/>
          </cell>
          <cell r="AJ45" t="str">
            <v/>
          </cell>
          <cell r="AK45" t="str">
            <v/>
          </cell>
        </row>
        <row r="46">
          <cell r="C46" t="str">
            <v>INE092T08BP0</v>
          </cell>
          <cell r="D46" t="str">
            <v>IDFC First Bank Ltd.</v>
          </cell>
          <cell r="E46" t="str">
            <v>IDFC First Bank 09.38% [SERIES IDFC BANK OBB 07/2015] 12-Sep-2024</v>
          </cell>
          <cell r="F46" t="str">
            <v>Bond</v>
          </cell>
          <cell r="G46">
            <v>45547</v>
          </cell>
          <cell r="H46">
            <v>0.09380000000000001</v>
          </cell>
          <cell r="I46">
            <v>100</v>
          </cell>
          <cell r="J46">
            <v>100.2538</v>
          </cell>
          <cell r="K46">
            <v>0.08</v>
          </cell>
          <cell r="L46">
            <v>0.010943320476190468</v>
          </cell>
          <cell r="M46" t="str">
            <v>Maturity</v>
          </cell>
          <cell r="N46">
            <v>45547</v>
          </cell>
          <cell r="O46">
            <v>0.3087431693989071</v>
          </cell>
          <cell r="P46">
            <v>0.30601092896174864</v>
          </cell>
          <cell r="Q46">
            <v>0.28334345274235984</v>
          </cell>
          <cell r="R46" t="str">
            <v>[ICRA]AA+</v>
          </cell>
          <cell r="S46" t="str">
            <v/>
          </cell>
          <cell r="T46">
            <v>100.2567</v>
          </cell>
          <cell r="U46">
            <v>0.08</v>
          </cell>
          <cell r="V46">
            <v>0.010544318181818182</v>
          </cell>
          <cell r="W46" t="str">
            <v>Level-3</v>
          </cell>
          <cell r="X46" t="str">
            <v>Maturity</v>
          </cell>
          <cell r="Y46" t="str">
            <v/>
          </cell>
          <cell r="Z46">
            <v>0</v>
          </cell>
          <cell r="AA46" t="str">
            <v/>
          </cell>
          <cell r="AB46" t="str">
            <v/>
          </cell>
          <cell r="AC46" t="str">
            <v/>
          </cell>
          <cell r="AD46" t="str">
            <v/>
          </cell>
          <cell r="AE46" t="str">
            <v/>
          </cell>
          <cell r="AF46" t="str">
            <v/>
          </cell>
          <cell r="AG46" t="str">
            <v/>
          </cell>
          <cell r="AH46" t="str">
            <v/>
          </cell>
          <cell r="AI46" t="str">
            <v/>
          </cell>
          <cell r="AJ46" t="str">
            <v/>
          </cell>
          <cell r="AK46" t="str">
            <v/>
          </cell>
        </row>
        <row r="47">
          <cell r="C47" t="str">
            <v>INE733E07JO9</v>
          </cell>
          <cell r="D47" t="str">
            <v>NTPC</v>
          </cell>
          <cell r="E47" t="str">
            <v>NTPC 09.17% (Series 53) 21-Sep-2024</v>
          </cell>
          <cell r="F47" t="str">
            <v>Bond</v>
          </cell>
          <cell r="G47">
            <v>45556</v>
          </cell>
          <cell r="H47">
            <v>0.0917</v>
          </cell>
          <cell r="I47">
            <v>100</v>
          </cell>
          <cell r="J47">
            <v>100.4212</v>
          </cell>
          <cell r="K47">
            <v>0.074</v>
          </cell>
          <cell r="L47">
            <v>0.003924999999999998</v>
          </cell>
          <cell r="M47" t="str">
            <v>Maturity</v>
          </cell>
          <cell r="N47">
            <v>45556</v>
          </cell>
          <cell r="O47">
            <v>0.3333333333333333</v>
          </cell>
          <cell r="P47">
            <v>0.33060109289617484</v>
          </cell>
          <cell r="Q47">
            <v>0.3078222466444831</v>
          </cell>
          <cell r="R47" t="str">
            <v>CRISIL AAA</v>
          </cell>
          <cell r="S47" t="str">
            <v/>
          </cell>
          <cell r="T47">
            <v>100.4252</v>
          </cell>
          <cell r="U47">
            <v>0.074</v>
          </cell>
          <cell r="V47">
            <v>0.004049999999999998</v>
          </cell>
          <cell r="W47" t="str">
            <v>Level-3</v>
          </cell>
          <cell r="X47" t="str">
            <v>Maturity</v>
          </cell>
          <cell r="Y47" t="str">
            <v/>
          </cell>
          <cell r="Z47">
            <v>0</v>
          </cell>
          <cell r="AA47" t="str">
            <v/>
          </cell>
          <cell r="AB47" t="str">
            <v/>
          </cell>
          <cell r="AC47" t="str">
            <v/>
          </cell>
          <cell r="AD47" t="str">
            <v/>
          </cell>
          <cell r="AE47" t="str">
            <v/>
          </cell>
          <cell r="AF47" t="str">
            <v/>
          </cell>
          <cell r="AG47" t="str">
            <v/>
          </cell>
          <cell r="AH47" t="str">
            <v/>
          </cell>
          <cell r="AI47" t="str">
            <v/>
          </cell>
          <cell r="AJ47" t="str">
            <v/>
          </cell>
          <cell r="AK47" t="str">
            <v/>
          </cell>
        </row>
        <row r="48">
          <cell r="C48" t="str">
            <v>INE053F09EL2</v>
          </cell>
          <cell r="D48" t="str">
            <v>Indian Railway Finance Corporation Ltd.</v>
          </cell>
          <cell r="E48" t="str">
            <v>IRFC 08.75% (Series- 53 C) 29-Nov-2026</v>
          </cell>
          <cell r="F48" t="str">
            <v>Bond</v>
          </cell>
          <cell r="G48">
            <v>46355</v>
          </cell>
          <cell r="H48">
            <v>0.08750000000000001</v>
          </cell>
          <cell r="I48">
            <v>100</v>
          </cell>
          <cell r="J48">
            <v>103.0474</v>
          </cell>
          <cell r="K48">
            <v>0.075375</v>
          </cell>
          <cell r="L48">
            <v>0.005261000000000002</v>
          </cell>
          <cell r="M48" t="str">
            <v>Maturity</v>
          </cell>
          <cell r="N48">
            <v>46355</v>
          </cell>
          <cell r="O48">
            <v>2.522194775058013</v>
          </cell>
          <cell r="P48">
            <v>2.2985978262964206</v>
          </cell>
          <cell r="Q48">
            <v>2.2151156550468425</v>
          </cell>
          <cell r="R48" t="str">
            <v>CRISIL AAA</v>
          </cell>
          <cell r="S48" t="str">
            <v/>
          </cell>
          <cell r="T48">
            <v>103.0507</v>
          </cell>
          <cell r="U48">
            <v>0.075375</v>
          </cell>
          <cell r="V48">
            <v>0.005459999999999993</v>
          </cell>
          <cell r="W48" t="str">
            <v>Level-3</v>
          </cell>
          <cell r="X48" t="str">
            <v>Maturity</v>
          </cell>
          <cell r="Y48" t="str">
            <v/>
          </cell>
          <cell r="Z48">
            <v>0</v>
          </cell>
          <cell r="AA48" t="str">
            <v/>
          </cell>
          <cell r="AB48" t="str">
            <v/>
          </cell>
          <cell r="AC48" t="str">
            <v/>
          </cell>
          <cell r="AD48" t="str">
            <v/>
          </cell>
          <cell r="AE48" t="str">
            <v/>
          </cell>
          <cell r="AF48" t="str">
            <v/>
          </cell>
          <cell r="AG48" t="str">
            <v/>
          </cell>
          <cell r="AH48" t="str">
            <v/>
          </cell>
          <cell r="AI48" t="str">
            <v/>
          </cell>
          <cell r="AJ48" t="str">
            <v/>
          </cell>
          <cell r="AK48" t="str">
            <v/>
          </cell>
        </row>
        <row r="49">
          <cell r="C49" t="str">
            <v>INE752E07HZ9</v>
          </cell>
          <cell r="D49" t="str">
            <v>Power Grid Corporation of India Ltd.</v>
          </cell>
          <cell r="E49" t="str">
            <v>PGC 08.84% (XXXIV- Issue STRPPS-L) 21-Oct-2025</v>
          </cell>
          <cell r="F49" t="str">
            <v>Bond</v>
          </cell>
          <cell r="G49">
            <v>45951</v>
          </cell>
          <cell r="H49">
            <v>0.0884</v>
          </cell>
          <cell r="I49">
            <v>100</v>
          </cell>
          <cell r="J49">
            <v>101.562</v>
          </cell>
          <cell r="K49">
            <v>0.0757</v>
          </cell>
          <cell r="L49">
            <v>0.005137000000000003</v>
          </cell>
          <cell r="M49" t="str">
            <v>Maturity</v>
          </cell>
          <cell r="N49">
            <v>45951</v>
          </cell>
          <cell r="O49">
            <v>1.4153005464480874</v>
          </cell>
          <cell r="P49">
            <v>1.3322197361500188</v>
          </cell>
          <cell r="Q49">
            <v>1.2384677290601642</v>
          </cell>
          <cell r="R49" t="str">
            <v>CRISIL AAA</v>
          </cell>
          <cell r="S49" t="str">
            <v/>
          </cell>
          <cell r="T49">
            <v>101.5648</v>
          </cell>
          <cell r="U49">
            <v>0.0757</v>
          </cell>
          <cell r="V49">
            <v>0.004585999999999993</v>
          </cell>
          <cell r="W49" t="str">
            <v>Level-3</v>
          </cell>
          <cell r="X49" t="str">
            <v>Maturity</v>
          </cell>
          <cell r="Y49" t="str">
            <v/>
          </cell>
          <cell r="Z49">
            <v>0</v>
          </cell>
          <cell r="AA49" t="str">
            <v/>
          </cell>
          <cell r="AB49" t="str">
            <v/>
          </cell>
          <cell r="AC49" t="str">
            <v/>
          </cell>
          <cell r="AD49" t="str">
            <v/>
          </cell>
          <cell r="AE49" t="str">
            <v/>
          </cell>
          <cell r="AF49" t="str">
            <v/>
          </cell>
          <cell r="AG49" t="str">
            <v/>
          </cell>
          <cell r="AH49" t="str">
            <v/>
          </cell>
          <cell r="AI49" t="str">
            <v/>
          </cell>
          <cell r="AJ49" t="str">
            <v/>
          </cell>
          <cell r="AK49" t="str">
            <v/>
          </cell>
        </row>
        <row r="50">
          <cell r="C50" t="str">
            <v>INE134E08GK2</v>
          </cell>
          <cell r="D50" t="str">
            <v>Power Finance Corporation Ltd.</v>
          </cell>
          <cell r="E50" t="str">
            <v>PFC 8.98% (Series 120 Option A) 08-Oct-2024</v>
          </cell>
          <cell r="F50" t="str">
            <v>Bond</v>
          </cell>
          <cell r="G50">
            <v>45573</v>
          </cell>
          <cell r="H50">
            <v>0.0898</v>
          </cell>
          <cell r="I50">
            <v>100</v>
          </cell>
          <cell r="J50">
            <v>100.3822</v>
          </cell>
          <cell r="K50">
            <v>0.0751</v>
          </cell>
          <cell r="L50">
            <v>0.005025000000000002</v>
          </cell>
          <cell r="M50" t="str">
            <v>Maturity</v>
          </cell>
          <cell r="N50">
            <v>45573</v>
          </cell>
          <cell r="O50">
            <v>0.3797814207650273</v>
          </cell>
          <cell r="P50">
            <v>0.3770491803278688</v>
          </cell>
          <cell r="Q50">
            <v>0.3507107993004082</v>
          </cell>
          <cell r="R50" t="str">
            <v>CRISIL AAA</v>
          </cell>
          <cell r="S50" t="str">
            <v/>
          </cell>
          <cell r="T50">
            <v>100.3856</v>
          </cell>
          <cell r="U50">
            <v>0.0751</v>
          </cell>
          <cell r="V50">
            <v>0.005049999999999999</v>
          </cell>
          <cell r="W50" t="str">
            <v>Level-3</v>
          </cell>
          <cell r="X50" t="str">
            <v>Maturity</v>
          </cell>
          <cell r="Y50" t="str">
            <v/>
          </cell>
          <cell r="Z50">
            <v>0</v>
          </cell>
          <cell r="AA50" t="str">
            <v/>
          </cell>
          <cell r="AB50">
            <v>1</v>
          </cell>
          <cell r="AC50" t="str">
            <v/>
          </cell>
          <cell r="AD50" t="str">
            <v/>
          </cell>
          <cell r="AE50" t="str">
            <v/>
          </cell>
          <cell r="AF50" t="str">
            <v/>
          </cell>
          <cell r="AG50" t="str">
            <v/>
          </cell>
          <cell r="AH50" t="str">
            <v/>
          </cell>
          <cell r="AI50" t="str">
            <v/>
          </cell>
          <cell r="AJ50" t="str">
            <v/>
          </cell>
          <cell r="AK50" t="str">
            <v/>
          </cell>
        </row>
        <row r="51">
          <cell r="C51" t="str">
            <v>INE114A07869</v>
          </cell>
          <cell r="D51" t="str">
            <v>Steel Authority Of India Ltd.</v>
          </cell>
          <cell r="E51" t="str">
            <v>SAIL 09.00% 14-Oct-2024</v>
          </cell>
          <cell r="F51" t="str">
            <v>Bond</v>
          </cell>
          <cell r="G51">
            <v>45579</v>
          </cell>
          <cell r="H51">
            <v>0.09</v>
          </cell>
          <cell r="I51">
            <v>100</v>
          </cell>
          <cell r="J51">
            <v>100.2487</v>
          </cell>
          <cell r="K51">
            <v>0.0791</v>
          </cell>
          <cell r="L51">
            <v>0.009025000000000005</v>
          </cell>
          <cell r="M51" t="str">
            <v>Maturity</v>
          </cell>
          <cell r="N51">
            <v>45579</v>
          </cell>
          <cell r="O51">
            <v>0.39617486338797814</v>
          </cell>
          <cell r="P51">
            <v>0.39344262295081966</v>
          </cell>
          <cell r="Q51">
            <v>0.36460256042148054</v>
          </cell>
          <cell r="R51" t="str">
            <v>IND AA</v>
          </cell>
          <cell r="S51" t="str">
            <v/>
          </cell>
          <cell r="T51">
            <v>100.2511</v>
          </cell>
          <cell r="U51">
            <v>0.0791</v>
          </cell>
          <cell r="V51">
            <v>0.009050000000000002</v>
          </cell>
          <cell r="W51" t="str">
            <v>Level-3</v>
          </cell>
          <cell r="X51" t="str">
            <v>Maturity</v>
          </cell>
          <cell r="Y51" t="str">
            <v/>
          </cell>
          <cell r="Z51">
            <v>0</v>
          </cell>
          <cell r="AA51" t="str">
            <v/>
          </cell>
          <cell r="AB51" t="str">
            <v/>
          </cell>
          <cell r="AC51" t="str">
            <v/>
          </cell>
          <cell r="AD51" t="str">
            <v/>
          </cell>
          <cell r="AE51" t="str">
            <v/>
          </cell>
          <cell r="AF51" t="str">
            <v/>
          </cell>
          <cell r="AG51" t="str">
            <v/>
          </cell>
          <cell r="AH51" t="str">
            <v/>
          </cell>
          <cell r="AI51" t="str">
            <v/>
          </cell>
          <cell r="AJ51" t="str">
            <v/>
          </cell>
          <cell r="AK51" t="str">
            <v/>
          </cell>
        </row>
        <row r="52">
          <cell r="C52" t="str">
            <v>INE752E07LY4</v>
          </cell>
          <cell r="D52" t="str">
            <v>Power Grid Corporation of India Ltd.</v>
          </cell>
          <cell r="E52" t="str">
            <v>PGC 08.93% (Series - XLVII- STRPP G) 19-Oct-2024</v>
          </cell>
          <cell r="F52" t="str">
            <v>Bond</v>
          </cell>
          <cell r="G52">
            <v>45584</v>
          </cell>
          <cell r="H52">
            <v>0.0893</v>
          </cell>
          <cell r="I52">
            <v>100</v>
          </cell>
          <cell r="J52">
            <v>100.3929</v>
          </cell>
          <cell r="K52">
            <v>0.0753</v>
          </cell>
          <cell r="L52">
            <v>0.005225000000000007</v>
          </cell>
          <cell r="M52" t="str">
            <v>Maturity</v>
          </cell>
          <cell r="N52">
            <v>45584</v>
          </cell>
          <cell r="O52">
            <v>0.4098360655737705</v>
          </cell>
          <cell r="P52">
            <v>0.40710382513661203</v>
          </cell>
          <cell r="Q52">
            <v>0.3785955781052841</v>
          </cell>
          <cell r="R52" t="str">
            <v>CRISIL AAA</v>
          </cell>
          <cell r="S52" t="str">
            <v/>
          </cell>
          <cell r="T52">
            <v>100.3962</v>
          </cell>
          <cell r="U52">
            <v>0.0753</v>
          </cell>
          <cell r="V52">
            <v>0.005250000000000005</v>
          </cell>
          <cell r="W52" t="str">
            <v>Level-3</v>
          </cell>
          <cell r="X52" t="str">
            <v>Maturity</v>
          </cell>
          <cell r="Y52" t="str">
            <v/>
          </cell>
          <cell r="Z52">
            <v>0</v>
          </cell>
          <cell r="AA52" t="str">
            <v/>
          </cell>
          <cell r="AB52" t="str">
            <v/>
          </cell>
          <cell r="AC52" t="str">
            <v/>
          </cell>
          <cell r="AD52" t="str">
            <v/>
          </cell>
          <cell r="AE52" t="str">
            <v/>
          </cell>
          <cell r="AF52" t="str">
            <v/>
          </cell>
          <cell r="AG52" t="str">
            <v/>
          </cell>
          <cell r="AH52" t="str">
            <v/>
          </cell>
          <cell r="AI52" t="str">
            <v/>
          </cell>
          <cell r="AJ52" t="str">
            <v/>
          </cell>
          <cell r="AK52" t="str">
            <v/>
          </cell>
        </row>
        <row r="53">
          <cell r="C53" t="str">
            <v>INE514E08ED5</v>
          </cell>
          <cell r="D53" t="str">
            <v>Export Import Bank Of India</v>
          </cell>
          <cell r="E53" t="str">
            <v>Exim Bank 08.87% (Series- R-15-2029) 30-Oct-2029</v>
          </cell>
          <cell r="F53" t="str">
            <v>Bond</v>
          </cell>
          <cell r="G53">
            <v>47421</v>
          </cell>
          <cell r="H53">
            <v>0.0887</v>
          </cell>
          <cell r="I53">
            <v>100</v>
          </cell>
          <cell r="J53">
            <v>106.0381</v>
          </cell>
          <cell r="K53">
            <v>0.0746</v>
          </cell>
          <cell r="L53">
            <v>0.004240999999999995</v>
          </cell>
          <cell r="M53" t="str">
            <v>Maturity</v>
          </cell>
          <cell r="N53">
            <v>47421</v>
          </cell>
          <cell r="O53">
            <v>5.439890710382514</v>
          </cell>
          <cell r="P53">
            <v>4.378007820243639</v>
          </cell>
          <cell r="Q53">
            <v>4.074081351427172</v>
          </cell>
          <cell r="R53" t="str">
            <v>CRISIL AAA</v>
          </cell>
          <cell r="S53" t="str">
            <v/>
          </cell>
          <cell r="T53">
            <v>106.0406</v>
          </cell>
          <cell r="U53">
            <v>0.0746</v>
          </cell>
          <cell r="V53">
            <v>0.0038929999999999937</v>
          </cell>
          <cell r="W53" t="str">
            <v>Level-3</v>
          </cell>
          <cell r="X53" t="str">
            <v>Maturity</v>
          </cell>
          <cell r="Y53" t="str">
            <v/>
          </cell>
          <cell r="Z53">
            <v>0</v>
          </cell>
          <cell r="AA53" t="str">
            <v/>
          </cell>
          <cell r="AB53" t="str">
            <v/>
          </cell>
          <cell r="AC53" t="str">
            <v/>
          </cell>
          <cell r="AD53" t="str">
            <v/>
          </cell>
          <cell r="AE53" t="str">
            <v/>
          </cell>
          <cell r="AF53" t="str">
            <v/>
          </cell>
          <cell r="AG53" t="str">
            <v/>
          </cell>
          <cell r="AH53" t="str">
            <v/>
          </cell>
          <cell r="AI53" t="str">
            <v/>
          </cell>
          <cell r="AJ53" t="str">
            <v/>
          </cell>
          <cell r="AK53" t="str">
            <v/>
          </cell>
        </row>
        <row r="54">
          <cell r="C54" t="str">
            <v>INE514E08EE3</v>
          </cell>
          <cell r="D54" t="str">
            <v>Export Import Bank Of India</v>
          </cell>
          <cell r="E54" t="str">
            <v>Exim Bank 08.83% (Series- R-16-2029) 03-Nov-2029</v>
          </cell>
          <cell r="F54" t="str">
            <v>Bond</v>
          </cell>
          <cell r="G54">
            <v>47425</v>
          </cell>
          <cell r="H54">
            <v>0.0883</v>
          </cell>
          <cell r="I54">
            <v>100</v>
          </cell>
          <cell r="J54">
            <v>105.8743</v>
          </cell>
          <cell r="K54">
            <v>0.0746</v>
          </cell>
          <cell r="L54">
            <v>0.004240999999999995</v>
          </cell>
          <cell r="M54" t="str">
            <v>Maturity</v>
          </cell>
          <cell r="N54">
            <v>47425</v>
          </cell>
          <cell r="O54">
            <v>5.450819672131147</v>
          </cell>
          <cell r="P54">
            <v>4.391850949788068</v>
          </cell>
          <cell r="Q54">
            <v>4.086963474584094</v>
          </cell>
          <cell r="R54" t="str">
            <v>CRISIL AAA</v>
          </cell>
          <cell r="S54" t="str">
            <v/>
          </cell>
          <cell r="T54">
            <v>105.8767</v>
          </cell>
          <cell r="U54">
            <v>0.0746</v>
          </cell>
          <cell r="V54">
            <v>0.0038929999999999937</v>
          </cell>
          <cell r="W54" t="str">
            <v>Level-3</v>
          </cell>
          <cell r="X54" t="str">
            <v>Maturity</v>
          </cell>
          <cell r="Y54" t="str">
            <v/>
          </cell>
          <cell r="Z54">
            <v>0</v>
          </cell>
          <cell r="AA54" t="str">
            <v/>
          </cell>
          <cell r="AB54" t="str">
            <v/>
          </cell>
          <cell r="AC54" t="str">
            <v/>
          </cell>
          <cell r="AD54" t="str">
            <v/>
          </cell>
          <cell r="AE54" t="str">
            <v/>
          </cell>
          <cell r="AF54" t="str">
            <v/>
          </cell>
          <cell r="AG54" t="str">
            <v/>
          </cell>
          <cell r="AH54" t="str">
            <v/>
          </cell>
          <cell r="AI54" t="str">
            <v/>
          </cell>
          <cell r="AJ54" t="str">
            <v/>
          </cell>
          <cell r="AK54" t="str">
            <v/>
          </cell>
        </row>
        <row r="55">
          <cell r="C55" t="str">
            <v>INE153A08071</v>
          </cell>
          <cell r="D55" t="str">
            <v>Mahanagar Telephone Nigam Ltd.</v>
          </cell>
          <cell r="E55" t="str">
            <v>MTNL (GOI Guarantee Series IV D) 08.29% 28-Nov-2024</v>
          </cell>
          <cell r="F55" t="str">
            <v>Bond</v>
          </cell>
          <cell r="G55">
            <v>45624</v>
          </cell>
          <cell r="H55">
            <v>0.0829</v>
          </cell>
          <cell r="I55">
            <v>100</v>
          </cell>
          <cell r="J55">
            <v>100.2616</v>
          </cell>
          <cell r="K55">
            <v>0.0793</v>
          </cell>
          <cell r="L55">
            <v>0.009299999999999989</v>
          </cell>
          <cell r="M55" t="str">
            <v>Maturity</v>
          </cell>
          <cell r="N55">
            <v>45624</v>
          </cell>
          <cell r="O55">
            <v>0.5191256830601093</v>
          </cell>
          <cell r="P55">
            <v>0.49653899245017147</v>
          </cell>
          <cell r="Q55">
            <v>0.4776020703603823</v>
          </cell>
          <cell r="R55" t="str">
            <v>CRISIL AAA(CE)</v>
          </cell>
          <cell r="S55" t="str">
            <v/>
          </cell>
          <cell r="T55">
            <v>100.2625</v>
          </cell>
          <cell r="U55">
            <v>0.0793</v>
          </cell>
          <cell r="V55">
            <v>0.0092</v>
          </cell>
          <cell r="W55" t="str">
            <v>Level-3</v>
          </cell>
          <cell r="X55" t="str">
            <v>Maturity</v>
          </cell>
          <cell r="Y55" t="str">
            <v/>
          </cell>
          <cell r="Z55">
            <v>0</v>
          </cell>
          <cell r="AA55" t="str">
            <v/>
          </cell>
          <cell r="AB55" t="str">
            <v/>
          </cell>
          <cell r="AC55" t="str">
            <v/>
          </cell>
          <cell r="AD55">
            <v>1</v>
          </cell>
          <cell r="AE55" t="str">
            <v/>
          </cell>
          <cell r="AF55" t="str">
            <v/>
          </cell>
          <cell r="AG55" t="str">
            <v/>
          </cell>
          <cell r="AH55" t="str">
            <v/>
          </cell>
          <cell r="AI55" t="str">
            <v/>
          </cell>
          <cell r="AJ55" t="str">
            <v/>
          </cell>
          <cell r="AK55" t="str">
            <v/>
          </cell>
        </row>
        <row r="56">
          <cell r="C56" t="str">
            <v>INE206D08253</v>
          </cell>
          <cell r="D56" t="str">
            <v>Nuclear Power Corporation Of India Ltd.</v>
          </cell>
          <cell r="E56" t="str">
            <v>NPCL 08.40% (Series-XXIX Tranche E) 28-Nov-2029</v>
          </cell>
          <cell r="F56" t="str">
            <v>Bond</v>
          </cell>
          <cell r="G56">
            <v>47450</v>
          </cell>
          <cell r="H56">
            <v>0.084</v>
          </cell>
          <cell r="I56">
            <v>100</v>
          </cell>
          <cell r="J56">
            <v>104.3287</v>
          </cell>
          <cell r="K56">
            <v>0.075667</v>
          </cell>
          <cell r="L56">
            <v>0.005307999999999993</v>
          </cell>
          <cell r="M56" t="str">
            <v>Maturity</v>
          </cell>
          <cell r="N56">
            <v>47450</v>
          </cell>
          <cell r="O56">
            <v>5.51911819746987</v>
          </cell>
          <cell r="P56">
            <v>4.37987778952214</v>
          </cell>
          <cell r="Q56">
            <v>4.220212384281428</v>
          </cell>
          <cell r="R56" t="str">
            <v>CRISIL AAA</v>
          </cell>
          <cell r="S56" t="str">
            <v/>
          </cell>
          <cell r="T56">
            <v>104.3301</v>
          </cell>
          <cell r="U56">
            <v>0.075667</v>
          </cell>
          <cell r="V56">
            <v>0.004959999999999992</v>
          </cell>
          <cell r="W56" t="str">
            <v>Level-3</v>
          </cell>
          <cell r="X56" t="str">
            <v>Maturity</v>
          </cell>
          <cell r="Y56" t="str">
            <v/>
          </cell>
          <cell r="Z56">
            <v>0</v>
          </cell>
          <cell r="AA56" t="str">
            <v/>
          </cell>
          <cell r="AB56" t="str">
            <v/>
          </cell>
          <cell r="AC56" t="str">
            <v/>
          </cell>
          <cell r="AD56">
            <v>1</v>
          </cell>
          <cell r="AE56" t="str">
            <v/>
          </cell>
          <cell r="AF56" t="str">
            <v/>
          </cell>
          <cell r="AG56" t="str">
            <v/>
          </cell>
          <cell r="AH56" t="str">
            <v/>
          </cell>
          <cell r="AI56" t="str">
            <v/>
          </cell>
          <cell r="AJ56" t="str">
            <v/>
          </cell>
          <cell r="AK56" t="str">
            <v/>
          </cell>
        </row>
        <row r="57">
          <cell r="C57" t="str">
            <v>INE153A08048</v>
          </cell>
          <cell r="D57" t="str">
            <v>Mahanagar Telephone Nigam Ltd.</v>
          </cell>
          <cell r="E57" t="str">
            <v>MTNL (GOI Guarantee Series IV A) 08.24% 19-Nov-2024</v>
          </cell>
          <cell r="F57" t="str">
            <v>Bond</v>
          </cell>
          <cell r="G57">
            <v>45615</v>
          </cell>
          <cell r="H57">
            <v>0.0824</v>
          </cell>
          <cell r="I57">
            <v>100</v>
          </cell>
          <cell r="J57">
            <v>100.1426</v>
          </cell>
          <cell r="K57">
            <v>0.0793</v>
          </cell>
          <cell r="L57">
            <v>0.00926412831125828</v>
          </cell>
          <cell r="M57" t="str">
            <v>Maturity</v>
          </cell>
          <cell r="N57">
            <v>45615</v>
          </cell>
          <cell r="O57">
            <v>0.49453551912568305</v>
          </cell>
          <cell r="P57">
            <v>0.4918032786885246</v>
          </cell>
          <cell r="Q57">
            <v>0.47304696646806577</v>
          </cell>
          <cell r="R57" t="str">
            <v>CRISIL AAA(CE)</v>
          </cell>
          <cell r="S57" t="str">
            <v/>
          </cell>
          <cell r="T57">
            <v>100.1442</v>
          </cell>
          <cell r="U57">
            <v>0.0793</v>
          </cell>
          <cell r="V57">
            <v>0.009380047619047621</v>
          </cell>
          <cell r="W57" t="str">
            <v>Level-3</v>
          </cell>
          <cell r="X57" t="str">
            <v>Maturity</v>
          </cell>
          <cell r="Y57" t="str">
            <v/>
          </cell>
          <cell r="Z57">
            <v>0</v>
          </cell>
          <cell r="AA57" t="str">
            <v/>
          </cell>
          <cell r="AB57" t="str">
            <v/>
          </cell>
          <cell r="AC57" t="str">
            <v/>
          </cell>
          <cell r="AD57" t="str">
            <v/>
          </cell>
          <cell r="AE57" t="str">
            <v/>
          </cell>
          <cell r="AF57" t="str">
            <v/>
          </cell>
          <cell r="AG57" t="str">
            <v/>
          </cell>
          <cell r="AH57" t="str">
            <v/>
          </cell>
          <cell r="AI57" t="str">
            <v/>
          </cell>
          <cell r="AJ57" t="str">
            <v/>
          </cell>
          <cell r="AK57" t="str">
            <v/>
          </cell>
        </row>
        <row r="58">
          <cell r="C58" t="str">
            <v>INE238A08351</v>
          </cell>
          <cell r="D58" t="str">
            <v>Axis Bank Ltd.</v>
          </cell>
          <cell r="E58" t="str">
            <v>Axis Bank 08.85% (Series - 1) 05-Dec-2024</v>
          </cell>
          <cell r="F58" t="str">
            <v>Bond</v>
          </cell>
          <cell r="G58">
            <v>45631</v>
          </cell>
          <cell r="H58">
            <v>0.08850000000000001</v>
          </cell>
          <cell r="I58">
            <v>100</v>
          </cell>
          <cell r="J58">
            <v>100.3668</v>
          </cell>
          <cell r="K58">
            <v>0.0781</v>
          </cell>
          <cell r="L58">
            <v>0.008099999999999996</v>
          </cell>
          <cell r="M58" t="str">
            <v>Maturity</v>
          </cell>
          <cell r="N58">
            <v>45631</v>
          </cell>
          <cell r="O58">
            <v>0.5382513661202186</v>
          </cell>
          <cell r="P58">
            <v>0.5355191256830601</v>
          </cell>
          <cell r="Q58">
            <v>0.496724910196698</v>
          </cell>
          <cell r="R58" t="str">
            <v>CRISIL AAA</v>
          </cell>
          <cell r="S58" t="str">
            <v/>
          </cell>
          <cell r="T58">
            <v>100.3696</v>
          </cell>
          <cell r="U58">
            <v>0.0781</v>
          </cell>
          <cell r="V58">
            <v>0.007999999999999993</v>
          </cell>
          <cell r="W58" t="str">
            <v>Level-3</v>
          </cell>
          <cell r="X58" t="str">
            <v>Maturity</v>
          </cell>
          <cell r="Y58" t="str">
            <v/>
          </cell>
          <cell r="Z58">
            <v>0</v>
          </cell>
          <cell r="AA58" t="str">
            <v/>
          </cell>
          <cell r="AB58" t="str">
            <v/>
          </cell>
          <cell r="AC58" t="str">
            <v/>
          </cell>
          <cell r="AD58" t="str">
            <v/>
          </cell>
          <cell r="AE58" t="str">
            <v/>
          </cell>
          <cell r="AF58" t="str">
            <v/>
          </cell>
          <cell r="AG58" t="str">
            <v/>
          </cell>
          <cell r="AH58" t="str">
            <v/>
          </cell>
          <cell r="AI58" t="str">
            <v/>
          </cell>
          <cell r="AJ58" t="str">
            <v/>
          </cell>
          <cell r="AK58" t="str">
            <v/>
          </cell>
        </row>
        <row r="59">
          <cell r="C59" t="str">
            <v>INE134E08GU1</v>
          </cell>
          <cell r="D59" t="str">
            <v>Power Finance Corporation Ltd.</v>
          </cell>
          <cell r="E59" t="str">
            <v>PFC 08.48% (Series 124-C) 09-Dec-2024</v>
          </cell>
          <cell r="F59" t="str">
            <v>Bond</v>
          </cell>
          <cell r="G59">
            <v>45635</v>
          </cell>
          <cell r="H59">
            <v>0.0848</v>
          </cell>
          <cell r="I59">
            <v>100</v>
          </cell>
          <cell r="J59">
            <v>100.3549</v>
          </cell>
          <cell r="K59">
            <v>0.0751</v>
          </cell>
          <cell r="L59">
            <v>0.005099999999999993</v>
          </cell>
          <cell r="M59" t="str">
            <v>Maturity</v>
          </cell>
          <cell r="N59">
            <v>45635</v>
          </cell>
          <cell r="O59">
            <v>0.5491803278688525</v>
          </cell>
          <cell r="P59">
            <v>0.546448087431694</v>
          </cell>
          <cell r="Q59">
            <v>0.5082765207252292</v>
          </cell>
          <cell r="R59" t="str">
            <v>CRISIL AAA</v>
          </cell>
          <cell r="S59" t="str">
            <v/>
          </cell>
          <cell r="T59">
            <v>100.3575</v>
          </cell>
          <cell r="U59">
            <v>0.0751</v>
          </cell>
          <cell r="V59">
            <v>0.0049999999999999906</v>
          </cell>
          <cell r="W59" t="str">
            <v>Level-3</v>
          </cell>
          <cell r="X59" t="str">
            <v>Maturity</v>
          </cell>
          <cell r="Y59" t="str">
            <v/>
          </cell>
          <cell r="Z59">
            <v>0</v>
          </cell>
          <cell r="AA59" t="str">
            <v/>
          </cell>
          <cell r="AB59" t="str">
            <v/>
          </cell>
          <cell r="AC59" t="str">
            <v/>
          </cell>
          <cell r="AD59" t="str">
            <v/>
          </cell>
          <cell r="AE59" t="str">
            <v/>
          </cell>
          <cell r="AF59" t="str">
            <v/>
          </cell>
          <cell r="AG59" t="str">
            <v/>
          </cell>
          <cell r="AH59" t="str">
            <v/>
          </cell>
          <cell r="AI59" t="str">
            <v/>
          </cell>
          <cell r="AJ59" t="str">
            <v/>
          </cell>
          <cell r="AK59" t="str">
            <v/>
          </cell>
        </row>
        <row r="60">
          <cell r="C60" t="str">
            <v>INE020B08880</v>
          </cell>
          <cell r="D60" t="str">
            <v>Rural Electrification Corporation Ltd.</v>
          </cell>
          <cell r="E60" t="str">
            <v>RECL 08.57% (Series 128) 21-Dec-2024</v>
          </cell>
          <cell r="F60" t="str">
            <v>Bond</v>
          </cell>
          <cell r="G60">
            <v>45647</v>
          </cell>
          <cell r="H60">
            <v>0.0857</v>
          </cell>
          <cell r="I60">
            <v>100</v>
          </cell>
          <cell r="J60">
            <v>100.5153</v>
          </cell>
          <cell r="K60">
            <v>0.076</v>
          </cell>
          <cell r="L60">
            <v>0.0059000000000000025</v>
          </cell>
          <cell r="M60" t="str">
            <v>Maturity</v>
          </cell>
          <cell r="N60">
            <v>45647</v>
          </cell>
          <cell r="O60">
            <v>0.5835616438356165</v>
          </cell>
          <cell r="P60">
            <v>0.5808219178082191</v>
          </cell>
          <cell r="Q60">
            <v>0.5397973213831033</v>
          </cell>
          <cell r="R60" t="str">
            <v>CRISIL AAA</v>
          </cell>
          <cell r="S60" t="str">
            <v/>
          </cell>
          <cell r="T60">
            <v>100.5186</v>
          </cell>
          <cell r="U60">
            <v>0.076</v>
          </cell>
          <cell r="V60">
            <v>0.005699999999999997</v>
          </cell>
          <cell r="W60" t="str">
            <v>Level-2</v>
          </cell>
          <cell r="X60" t="str">
            <v>Maturity</v>
          </cell>
          <cell r="Y60" t="str">
            <v/>
          </cell>
          <cell r="Z60">
            <v>0</v>
          </cell>
          <cell r="AA60" t="str">
            <v/>
          </cell>
          <cell r="AB60" t="str">
            <v/>
          </cell>
          <cell r="AC60" t="str">
            <v/>
          </cell>
          <cell r="AD60">
            <v>1</v>
          </cell>
          <cell r="AE60" t="str">
            <v/>
          </cell>
          <cell r="AF60" t="str">
            <v/>
          </cell>
          <cell r="AG60" t="str">
            <v/>
          </cell>
          <cell r="AH60" t="str">
            <v/>
          </cell>
          <cell r="AI60" t="str">
            <v/>
          </cell>
          <cell r="AJ60" t="str">
            <v/>
          </cell>
          <cell r="AK60" t="str">
            <v/>
          </cell>
        </row>
        <row r="61">
          <cell r="C61" t="str">
            <v>INE134E08GV9</v>
          </cell>
          <cell r="D61" t="str">
            <v>Power Finance Corporation Ltd.</v>
          </cell>
          <cell r="E61" t="str">
            <v>PFC 08.65% (Series 125) 28-Dec-2024</v>
          </cell>
          <cell r="F61" t="str">
            <v>Bond</v>
          </cell>
          <cell r="G61">
            <v>45654</v>
          </cell>
          <cell r="H61">
            <v>0.08650000000000001</v>
          </cell>
          <cell r="I61">
            <v>100</v>
          </cell>
          <cell r="J61">
            <v>100.5012</v>
          </cell>
          <cell r="K61">
            <v>0.0751</v>
          </cell>
          <cell r="L61">
            <v>0.0050000000000000044</v>
          </cell>
          <cell r="M61" t="str">
            <v>Maturity</v>
          </cell>
          <cell r="N61">
            <v>45654</v>
          </cell>
          <cell r="O61">
            <v>0.6010928961748634</v>
          </cell>
          <cell r="P61">
            <v>0.5983606557377049</v>
          </cell>
          <cell r="Q61">
            <v>0.556562790194126</v>
          </cell>
          <cell r="R61" t="str">
            <v>CRISIL AAA</v>
          </cell>
          <cell r="S61" t="str">
            <v/>
          </cell>
          <cell r="T61">
            <v>100.5044</v>
          </cell>
          <cell r="U61">
            <v>0.0751</v>
          </cell>
          <cell r="V61">
            <v>0.0049999999999999906</v>
          </cell>
          <cell r="W61" t="str">
            <v>Level-3</v>
          </cell>
          <cell r="X61" t="str">
            <v>Maturity</v>
          </cell>
          <cell r="Y61" t="str">
            <v/>
          </cell>
          <cell r="Z61">
            <v>0</v>
          </cell>
          <cell r="AA61" t="str">
            <v/>
          </cell>
          <cell r="AB61" t="str">
            <v/>
          </cell>
          <cell r="AC61" t="str">
            <v/>
          </cell>
          <cell r="AD61" t="str">
            <v/>
          </cell>
          <cell r="AE61" t="str">
            <v/>
          </cell>
          <cell r="AF61" t="str">
            <v/>
          </cell>
          <cell r="AG61" t="str">
            <v/>
          </cell>
          <cell r="AH61" t="str">
            <v/>
          </cell>
          <cell r="AI61" t="str">
            <v/>
          </cell>
          <cell r="AJ61" t="str">
            <v/>
          </cell>
          <cell r="AK61" t="str">
            <v/>
          </cell>
        </row>
        <row r="62">
          <cell r="C62" t="str">
            <v>INE652A08015</v>
          </cell>
          <cell r="D62" t="str">
            <v>State Bank of India</v>
          </cell>
          <cell r="E62" t="str">
            <v>SBI earlier SBP 08.29% (Tier II - Basel III) 22-Jan-2025</v>
          </cell>
          <cell r="F62" t="str">
            <v>Bond</v>
          </cell>
          <cell r="G62">
            <v>45679</v>
          </cell>
          <cell r="H62">
            <v>0.0829</v>
          </cell>
          <cell r="I62">
            <v>100</v>
          </cell>
          <cell r="J62">
            <v>99.9808</v>
          </cell>
          <cell r="K62">
            <v>0.08095</v>
          </cell>
          <cell r="L62">
            <v>0.010849999999999999</v>
          </cell>
          <cell r="M62" t="str">
            <v>Maturity</v>
          </cell>
          <cell r="N62">
            <v>45679</v>
          </cell>
          <cell r="O62">
            <v>0.6693989071038251</v>
          </cell>
          <cell r="P62">
            <v>0.6666666666666666</v>
          </cell>
          <cell r="Q62">
            <v>0.6167414465670629</v>
          </cell>
          <cell r="R62" t="str">
            <v>[ICRA]AAA</v>
          </cell>
          <cell r="S62" t="str">
            <v/>
          </cell>
          <cell r="T62">
            <v>99.9819</v>
          </cell>
          <cell r="U62">
            <v>0.08095</v>
          </cell>
          <cell r="V62">
            <v>0.010294999999999999</v>
          </cell>
          <cell r="W62" t="str">
            <v>Level-3</v>
          </cell>
          <cell r="X62" t="str">
            <v>Maturity</v>
          </cell>
          <cell r="Y62" t="str">
            <v/>
          </cell>
          <cell r="Z62">
            <v>0</v>
          </cell>
          <cell r="AA62" t="str">
            <v/>
          </cell>
          <cell r="AB62" t="str">
            <v/>
          </cell>
          <cell r="AC62" t="str">
            <v/>
          </cell>
          <cell r="AD62" t="str">
            <v/>
          </cell>
          <cell r="AE62" t="str">
            <v/>
          </cell>
          <cell r="AF62" t="str">
            <v/>
          </cell>
          <cell r="AG62" t="str">
            <v/>
          </cell>
          <cell r="AH62" t="str">
            <v/>
          </cell>
          <cell r="AI62" t="str">
            <v/>
          </cell>
          <cell r="AJ62" t="str">
            <v/>
          </cell>
          <cell r="AK62" t="str">
            <v/>
          </cell>
        </row>
        <row r="63">
          <cell r="C63" t="str">
            <v>INE110L08060</v>
          </cell>
          <cell r="D63" t="str">
            <v>Reliance Industries Ltd.</v>
          </cell>
          <cell r="E63" t="str">
            <v>Reliance Industries Ltd 09.00% (Series PPD5 - Option II) 21-Jan-2025</v>
          </cell>
          <cell r="F63" t="str">
            <v>Bond</v>
          </cell>
          <cell r="G63">
            <v>45678</v>
          </cell>
          <cell r="H63">
            <v>0.09</v>
          </cell>
          <cell r="I63">
            <v>100</v>
          </cell>
          <cell r="J63">
            <v>100.7343</v>
          </cell>
          <cell r="K63">
            <v>0.0765</v>
          </cell>
          <cell r="L63">
            <v>0.006400000000000003</v>
          </cell>
          <cell r="M63" t="str">
            <v>Maturity</v>
          </cell>
          <cell r="N63">
            <v>45678</v>
          </cell>
          <cell r="O63">
            <v>0.6666666666666666</v>
          </cell>
          <cell r="P63">
            <v>0.6639344262295082</v>
          </cell>
          <cell r="Q63">
            <v>0.6167528343980568</v>
          </cell>
          <cell r="R63" t="str">
            <v>CRISIL AAA</v>
          </cell>
          <cell r="S63" t="str">
            <v/>
          </cell>
          <cell r="T63">
            <v>100.7384</v>
          </cell>
          <cell r="U63">
            <v>0.0765</v>
          </cell>
          <cell r="V63">
            <v>0.0062450000000000006</v>
          </cell>
          <cell r="W63" t="str">
            <v>Level-1</v>
          </cell>
          <cell r="X63" t="str">
            <v>Maturity</v>
          </cell>
          <cell r="Y63" t="str">
            <v/>
          </cell>
          <cell r="Z63">
            <v>0</v>
          </cell>
          <cell r="AA63" t="str">
            <v/>
          </cell>
          <cell r="AB63" t="str">
            <v/>
          </cell>
          <cell r="AC63" t="str">
            <v/>
          </cell>
          <cell r="AD63">
            <v>1</v>
          </cell>
          <cell r="AE63" t="str">
            <v/>
          </cell>
          <cell r="AF63" t="str">
            <v/>
          </cell>
          <cell r="AG63" t="str">
            <v/>
          </cell>
          <cell r="AH63" t="str">
            <v/>
          </cell>
          <cell r="AI63" t="str">
            <v/>
          </cell>
          <cell r="AJ63" t="str">
            <v/>
          </cell>
          <cell r="AK63" t="str">
            <v/>
          </cell>
        </row>
        <row r="64">
          <cell r="C64" t="str">
            <v>INE514E08EJ2</v>
          </cell>
          <cell r="D64" t="str">
            <v>Export Import Bank Of India</v>
          </cell>
          <cell r="E64" t="str">
            <v>Exim Bank 08.15% (Series-R-21-2030) 21-Jan-2030</v>
          </cell>
          <cell r="F64" t="str">
            <v>Bond</v>
          </cell>
          <cell r="G64">
            <v>47504</v>
          </cell>
          <cell r="H64">
            <v>0.0815</v>
          </cell>
          <cell r="I64">
            <v>100</v>
          </cell>
          <cell r="J64">
            <v>103.0062</v>
          </cell>
          <cell r="K64">
            <v>0.07465</v>
          </cell>
          <cell r="L64">
            <v>0.004290999999999989</v>
          </cell>
          <cell r="M64" t="str">
            <v>Maturity</v>
          </cell>
          <cell r="N64">
            <v>47504</v>
          </cell>
          <cell r="O64">
            <v>5.666666666666667</v>
          </cell>
          <cell r="P64">
            <v>4.658732900363627</v>
          </cell>
          <cell r="Q64">
            <v>4.335116456859096</v>
          </cell>
          <cell r="R64" t="str">
            <v>CRISIL AAA</v>
          </cell>
          <cell r="S64" t="str">
            <v/>
          </cell>
          <cell r="T64">
            <v>103.0076</v>
          </cell>
          <cell r="U64">
            <v>0.07465</v>
          </cell>
          <cell r="V64">
            <v>0.004142999999999994</v>
          </cell>
          <cell r="W64" t="str">
            <v>Level-3</v>
          </cell>
          <cell r="X64" t="str">
            <v>Maturity</v>
          </cell>
          <cell r="Y64" t="str">
            <v/>
          </cell>
          <cell r="Z64">
            <v>0</v>
          </cell>
          <cell r="AA64" t="str">
            <v/>
          </cell>
          <cell r="AB64" t="str">
            <v/>
          </cell>
          <cell r="AC64" t="str">
            <v/>
          </cell>
          <cell r="AD64" t="str">
            <v/>
          </cell>
          <cell r="AE64" t="str">
            <v/>
          </cell>
          <cell r="AF64" t="str">
            <v/>
          </cell>
          <cell r="AG64" t="str">
            <v/>
          </cell>
          <cell r="AH64" t="str">
            <v/>
          </cell>
          <cell r="AI64" t="str">
            <v/>
          </cell>
          <cell r="AJ64" t="str">
            <v/>
          </cell>
          <cell r="AK64" t="str">
            <v/>
          </cell>
        </row>
        <row r="65">
          <cell r="C65" t="str">
            <v>INE752E07MG9</v>
          </cell>
          <cell r="D65" t="str">
            <v>Power Grid Corporation of India Ltd.</v>
          </cell>
          <cell r="E65" t="str">
            <v>PGC 08.20% (Series- XLVIII STRPP - C) 23-Jan-2025</v>
          </cell>
          <cell r="F65" t="str">
            <v>Bond</v>
          </cell>
          <cell r="G65">
            <v>45680</v>
          </cell>
          <cell r="H65">
            <v>0.082</v>
          </cell>
          <cell r="I65">
            <v>100</v>
          </cell>
          <cell r="J65">
            <v>100.2162</v>
          </cell>
          <cell r="K65">
            <v>0.0765</v>
          </cell>
          <cell r="L65">
            <v>0.006400000000000003</v>
          </cell>
          <cell r="M65" t="str">
            <v>Maturity</v>
          </cell>
          <cell r="N65">
            <v>45680</v>
          </cell>
          <cell r="O65">
            <v>0.6721311475409836</v>
          </cell>
          <cell r="P65">
            <v>0.6693989071038251</v>
          </cell>
          <cell r="Q65">
            <v>0.6218289894136787</v>
          </cell>
          <cell r="R65" t="str">
            <v>CRISIL AAA</v>
          </cell>
          <cell r="S65" t="str">
            <v/>
          </cell>
          <cell r="T65">
            <v>100.2182</v>
          </cell>
          <cell r="U65">
            <v>0.0765</v>
          </cell>
          <cell r="V65">
            <v>0.005844999999999989</v>
          </cell>
          <cell r="W65" t="str">
            <v>Level-3</v>
          </cell>
          <cell r="X65" t="str">
            <v>Maturity</v>
          </cell>
          <cell r="Y65" t="str">
            <v/>
          </cell>
          <cell r="Z65">
            <v>0</v>
          </cell>
          <cell r="AA65" t="str">
            <v/>
          </cell>
          <cell r="AB65" t="str">
            <v/>
          </cell>
          <cell r="AC65" t="str">
            <v/>
          </cell>
          <cell r="AD65" t="str">
            <v/>
          </cell>
          <cell r="AE65" t="str">
            <v/>
          </cell>
          <cell r="AF65" t="str">
            <v/>
          </cell>
          <cell r="AG65" t="str">
            <v/>
          </cell>
          <cell r="AH65" t="str">
            <v/>
          </cell>
          <cell r="AI65" t="str">
            <v/>
          </cell>
          <cell r="AJ65" t="str">
            <v/>
          </cell>
          <cell r="AK65" t="str">
            <v/>
          </cell>
        </row>
        <row r="66">
          <cell r="C66" t="str">
            <v>INE752E07MH7</v>
          </cell>
          <cell r="D66" t="str">
            <v>Power Grid Corporation of India Ltd.</v>
          </cell>
          <cell r="E66" t="str">
            <v>PGC 08.20% (Series- XLVIII STRPP - D) 23-Jan-2030</v>
          </cell>
          <cell r="F66" t="str">
            <v>Bond</v>
          </cell>
          <cell r="G66">
            <v>47506</v>
          </cell>
          <cell r="H66">
            <v>0.082</v>
          </cell>
          <cell r="I66">
            <v>100</v>
          </cell>
          <cell r="J66">
            <v>103.3479</v>
          </cell>
          <cell r="K66">
            <v>0.0744</v>
          </cell>
          <cell r="L66">
            <v>0.004040999999999989</v>
          </cell>
          <cell r="M66" t="str">
            <v>Maturity</v>
          </cell>
          <cell r="N66">
            <v>47506</v>
          </cell>
          <cell r="O66">
            <v>5.6721386331312225</v>
          </cell>
          <cell r="P66">
            <v>4.660993908948431</v>
          </cell>
          <cell r="Q66">
            <v>4.3382296248589265</v>
          </cell>
          <cell r="R66" t="str">
            <v>CRISIL AAA</v>
          </cell>
          <cell r="S66" t="str">
            <v/>
          </cell>
          <cell r="T66">
            <v>103.3496</v>
          </cell>
          <cell r="U66">
            <v>0.0744</v>
          </cell>
          <cell r="V66">
            <v>0.0038929999999999937</v>
          </cell>
          <cell r="W66" t="str">
            <v>Level-3</v>
          </cell>
          <cell r="X66" t="str">
            <v>Maturity</v>
          </cell>
          <cell r="Y66" t="str">
            <v/>
          </cell>
          <cell r="Z66">
            <v>0</v>
          </cell>
          <cell r="AA66" t="str">
            <v/>
          </cell>
          <cell r="AB66" t="str">
            <v/>
          </cell>
          <cell r="AC66" t="str">
            <v/>
          </cell>
          <cell r="AD66" t="str">
            <v/>
          </cell>
          <cell r="AE66" t="str">
            <v/>
          </cell>
          <cell r="AF66" t="str">
            <v/>
          </cell>
          <cell r="AG66" t="str">
            <v/>
          </cell>
          <cell r="AH66" t="str">
            <v/>
          </cell>
          <cell r="AI66" t="str">
            <v/>
          </cell>
          <cell r="AJ66" t="str">
            <v/>
          </cell>
          <cell r="AK66" t="str">
            <v/>
          </cell>
        </row>
        <row r="67">
          <cell r="C67" t="str">
            <v>INE020B08898</v>
          </cell>
          <cell r="D67" t="str">
            <v>Rural Electrification Corporation Ltd.</v>
          </cell>
          <cell r="E67" t="str">
            <v>RECL 08.23% (Series 129) 23-Jan-2025</v>
          </cell>
          <cell r="F67" t="str">
            <v>Bond</v>
          </cell>
          <cell r="G67">
            <v>45680</v>
          </cell>
          <cell r="H67">
            <v>0.0823</v>
          </cell>
          <cell r="I67">
            <v>100</v>
          </cell>
          <cell r="J67">
            <v>100.327</v>
          </cell>
          <cell r="K67">
            <v>0.077</v>
          </cell>
          <cell r="L67">
            <v>0.006900000000000003</v>
          </cell>
          <cell r="M67" t="str">
            <v>Maturity</v>
          </cell>
          <cell r="N67">
            <v>45680</v>
          </cell>
          <cell r="O67">
            <v>0.673972602739726</v>
          </cell>
          <cell r="P67">
            <v>0.6712328767123288</v>
          </cell>
          <cell r="Q67">
            <v>0.6232431538647435</v>
          </cell>
          <cell r="R67" t="str">
            <v>CRISIL AAA</v>
          </cell>
          <cell r="S67" t="str">
            <v/>
          </cell>
          <cell r="T67">
            <v>100.3294</v>
          </cell>
          <cell r="U67">
            <v>0.077</v>
          </cell>
          <cell r="V67">
            <v>0.0063449999999999895</v>
          </cell>
          <cell r="W67" t="str">
            <v>Level-3</v>
          </cell>
          <cell r="X67" t="str">
            <v>Maturity</v>
          </cell>
          <cell r="Y67" t="str">
            <v/>
          </cell>
          <cell r="Z67">
            <v>0</v>
          </cell>
          <cell r="AA67" t="str">
            <v/>
          </cell>
          <cell r="AB67" t="str">
            <v/>
          </cell>
          <cell r="AC67" t="str">
            <v/>
          </cell>
          <cell r="AD67" t="str">
            <v/>
          </cell>
          <cell r="AE67" t="str">
            <v/>
          </cell>
          <cell r="AF67" t="str">
            <v/>
          </cell>
          <cell r="AG67" t="str">
            <v/>
          </cell>
          <cell r="AH67" t="str">
            <v/>
          </cell>
          <cell r="AI67" t="str">
            <v/>
          </cell>
          <cell r="AJ67" t="str">
            <v/>
          </cell>
          <cell r="AK67" t="str">
            <v/>
          </cell>
        </row>
        <row r="68">
          <cell r="C68" t="str">
            <v>INE514E08EK0</v>
          </cell>
          <cell r="D68" t="str">
            <v>Export Import Bank Of India</v>
          </cell>
          <cell r="E68" t="str">
            <v>Exim Bank 08.11% (Series-R-22-2025) 03-Feb-2025</v>
          </cell>
          <cell r="F68" t="str">
            <v>Bond</v>
          </cell>
          <cell r="G68">
            <v>45691</v>
          </cell>
          <cell r="H68">
            <v>0.0811</v>
          </cell>
          <cell r="I68">
            <v>100</v>
          </cell>
          <cell r="J68">
            <v>100.2092</v>
          </cell>
          <cell r="K68">
            <v>0.0761</v>
          </cell>
          <cell r="L68">
            <v>0.006000000000000005</v>
          </cell>
          <cell r="M68" t="str">
            <v>Maturity</v>
          </cell>
          <cell r="N68">
            <v>45691</v>
          </cell>
          <cell r="O68">
            <v>0.7021857923497268</v>
          </cell>
          <cell r="P68">
            <v>0.6994535519125683</v>
          </cell>
          <cell r="Q68">
            <v>0.6499893615022473</v>
          </cell>
          <cell r="R68" t="str">
            <v>CRISIL AAA</v>
          </cell>
          <cell r="S68" t="str">
            <v/>
          </cell>
          <cell r="T68">
            <v>100.2111</v>
          </cell>
          <cell r="U68">
            <v>0.0761</v>
          </cell>
          <cell r="V68">
            <v>0.0054449999999999915</v>
          </cell>
          <cell r="W68" t="str">
            <v>Level-3</v>
          </cell>
          <cell r="X68" t="str">
            <v>Maturity</v>
          </cell>
          <cell r="Y68" t="str">
            <v/>
          </cell>
          <cell r="Z68">
            <v>0</v>
          </cell>
          <cell r="AA68" t="str">
            <v/>
          </cell>
          <cell r="AB68" t="str">
            <v/>
          </cell>
          <cell r="AC68" t="str">
            <v/>
          </cell>
          <cell r="AD68" t="str">
            <v/>
          </cell>
          <cell r="AE68" t="str">
            <v/>
          </cell>
          <cell r="AF68" t="str">
            <v/>
          </cell>
          <cell r="AG68" t="str">
            <v/>
          </cell>
          <cell r="AH68" t="str">
            <v/>
          </cell>
          <cell r="AI68" t="str">
            <v/>
          </cell>
          <cell r="AJ68" t="str">
            <v/>
          </cell>
          <cell r="AK68" t="str">
            <v/>
          </cell>
        </row>
        <row r="69">
          <cell r="C69" t="str">
            <v>INE020B08906</v>
          </cell>
          <cell r="D69" t="str">
            <v>Rural Electrification Corporation Ltd.</v>
          </cell>
          <cell r="E69" t="str">
            <v>RECL 08.27% (Series 130) 06-Feb-2025</v>
          </cell>
          <cell r="F69" t="str">
            <v>Bond</v>
          </cell>
          <cell r="G69">
            <v>45694</v>
          </cell>
          <cell r="H69">
            <v>0.08270000000000001</v>
          </cell>
          <cell r="I69">
            <v>100</v>
          </cell>
          <cell r="J69">
            <v>100.3716</v>
          </cell>
          <cell r="K69">
            <v>0.077</v>
          </cell>
          <cell r="L69">
            <v>0.006900000000000003</v>
          </cell>
          <cell r="M69" t="str">
            <v>Maturity</v>
          </cell>
          <cell r="N69">
            <v>45694</v>
          </cell>
          <cell r="O69">
            <v>0.7123287671232876</v>
          </cell>
          <cell r="P69">
            <v>0.7095890410958904</v>
          </cell>
          <cell r="Q69">
            <v>0.6588570483713003</v>
          </cell>
          <cell r="R69" t="str">
            <v>CRISIL AAA</v>
          </cell>
          <cell r="S69" t="str">
            <v/>
          </cell>
          <cell r="T69">
            <v>100.3741</v>
          </cell>
          <cell r="U69">
            <v>0.077</v>
          </cell>
          <cell r="V69">
            <v>0.0063449999999999895</v>
          </cell>
          <cell r="W69" t="str">
            <v>Level-3</v>
          </cell>
          <cell r="X69" t="str">
            <v>Maturity</v>
          </cell>
          <cell r="Y69" t="str">
            <v/>
          </cell>
          <cell r="Z69">
            <v>0</v>
          </cell>
          <cell r="AA69" t="str">
            <v/>
          </cell>
          <cell r="AB69" t="str">
            <v/>
          </cell>
          <cell r="AC69" t="str">
            <v/>
          </cell>
          <cell r="AD69" t="str">
            <v/>
          </cell>
          <cell r="AE69" t="str">
            <v/>
          </cell>
          <cell r="AF69" t="str">
            <v/>
          </cell>
          <cell r="AG69" t="str">
            <v/>
          </cell>
          <cell r="AH69" t="str">
            <v/>
          </cell>
          <cell r="AI69" t="str">
            <v/>
          </cell>
          <cell r="AJ69" t="str">
            <v/>
          </cell>
          <cell r="AK69" t="str">
            <v/>
          </cell>
        </row>
        <row r="70">
          <cell r="C70" t="str">
            <v>INE053F09GV6</v>
          </cell>
          <cell r="D70" t="str">
            <v>Indian Railway Finance Corporation Ltd.</v>
          </cell>
          <cell r="E70" t="str">
            <v>IRFC 08.95% (Series - 69) 10-Mar-2025</v>
          </cell>
          <cell r="F70" t="str">
            <v>Bond</v>
          </cell>
          <cell r="G70">
            <v>45726</v>
          </cell>
          <cell r="H70">
            <v>0.08950000000000001</v>
          </cell>
          <cell r="I70">
            <v>100</v>
          </cell>
          <cell r="J70">
            <v>101.1404</v>
          </cell>
          <cell r="K70">
            <v>0.0758</v>
          </cell>
          <cell r="L70">
            <v>0.005700000000000011</v>
          </cell>
          <cell r="M70" t="str">
            <v>Maturity</v>
          </cell>
          <cell r="N70">
            <v>45726</v>
          </cell>
          <cell r="O70">
            <v>0.7989071038251366</v>
          </cell>
          <cell r="P70">
            <v>0.7791388608272769</v>
          </cell>
          <cell r="Q70">
            <v>0.7506877934553202</v>
          </cell>
          <cell r="R70" t="str">
            <v>CRISIL AAA</v>
          </cell>
          <cell r="S70" t="str">
            <v/>
          </cell>
          <cell r="T70">
            <v>101.1445</v>
          </cell>
          <cell r="U70">
            <v>0.0758</v>
          </cell>
          <cell r="V70">
            <v>0.005100000000000007</v>
          </cell>
          <cell r="W70" t="str">
            <v>Level-3</v>
          </cell>
          <cell r="X70" t="str">
            <v>Maturity</v>
          </cell>
          <cell r="Y70" t="str">
            <v/>
          </cell>
          <cell r="Z70">
            <v>0</v>
          </cell>
          <cell r="AA70" t="str">
            <v/>
          </cell>
          <cell r="AB70" t="str">
            <v/>
          </cell>
          <cell r="AC70" t="str">
            <v/>
          </cell>
          <cell r="AD70" t="str">
            <v/>
          </cell>
          <cell r="AE70" t="str">
            <v/>
          </cell>
          <cell r="AF70" t="str">
            <v/>
          </cell>
          <cell r="AG70" t="str">
            <v/>
          </cell>
          <cell r="AH70" t="str">
            <v/>
          </cell>
          <cell r="AI70" t="str">
            <v/>
          </cell>
          <cell r="AJ70" t="str">
            <v/>
          </cell>
          <cell r="AK70" t="str">
            <v/>
          </cell>
        </row>
        <row r="71">
          <cell r="C71" t="str">
            <v>INE752E07MJ3</v>
          </cell>
          <cell r="D71" t="str">
            <v>Power Grid Corporation of India Ltd.</v>
          </cell>
          <cell r="E71" t="str">
            <v>PGC 08.15% (Series- XLIX STRPP - II) 08-Mar-2025</v>
          </cell>
          <cell r="F71" t="str">
            <v>Bond</v>
          </cell>
          <cell r="G71">
            <v>45724</v>
          </cell>
          <cell r="H71">
            <v>0.0815</v>
          </cell>
          <cell r="I71">
            <v>100</v>
          </cell>
          <cell r="J71">
            <v>100.2755</v>
          </cell>
          <cell r="K71">
            <v>0.0765</v>
          </cell>
          <cell r="L71">
            <v>0.006400000000000003</v>
          </cell>
          <cell r="M71" t="str">
            <v>Maturity</v>
          </cell>
          <cell r="N71">
            <v>45724</v>
          </cell>
          <cell r="O71">
            <v>0.7945205479452054</v>
          </cell>
          <cell r="P71">
            <v>0.7917808219178082</v>
          </cell>
          <cell r="Q71">
            <v>0.7355140008525854</v>
          </cell>
          <cell r="R71" t="str">
            <v>CRISIL AAA</v>
          </cell>
          <cell r="S71" t="str">
            <v/>
          </cell>
          <cell r="T71">
            <v>100.2776</v>
          </cell>
          <cell r="U71">
            <v>0.0765</v>
          </cell>
          <cell r="V71">
            <v>0.0058</v>
          </cell>
          <cell r="W71" t="str">
            <v>Level-3</v>
          </cell>
          <cell r="X71" t="str">
            <v>Maturity</v>
          </cell>
          <cell r="Y71" t="str">
            <v/>
          </cell>
          <cell r="Z71">
            <v>0</v>
          </cell>
          <cell r="AA71" t="str">
            <v/>
          </cell>
          <cell r="AB71" t="str">
            <v/>
          </cell>
          <cell r="AC71" t="str">
            <v/>
          </cell>
          <cell r="AD71" t="str">
            <v/>
          </cell>
          <cell r="AE71" t="str">
            <v/>
          </cell>
          <cell r="AF71" t="str">
            <v/>
          </cell>
          <cell r="AG71" t="str">
            <v/>
          </cell>
          <cell r="AH71" t="str">
            <v/>
          </cell>
          <cell r="AI71" t="str">
            <v/>
          </cell>
          <cell r="AJ71" t="str">
            <v/>
          </cell>
          <cell r="AK71" t="str">
            <v/>
          </cell>
        </row>
        <row r="72">
          <cell r="C72" t="str">
            <v>INE752E07MK1</v>
          </cell>
          <cell r="D72" t="str">
            <v>Power Grid Corporation of India Ltd.</v>
          </cell>
          <cell r="E72" t="str">
            <v>PGC 08.15% (Series- XLIX STRPP - III) 09-Mar-2030</v>
          </cell>
          <cell r="F72" t="str">
            <v>Bond</v>
          </cell>
          <cell r="G72">
            <v>47551</v>
          </cell>
          <cell r="H72">
            <v>0.0815</v>
          </cell>
          <cell r="I72">
            <v>100</v>
          </cell>
          <cell r="J72">
            <v>103.1974</v>
          </cell>
          <cell r="K72">
            <v>0.0744</v>
          </cell>
          <cell r="L72">
            <v>0.004040999999999989</v>
          </cell>
          <cell r="M72" t="str">
            <v>Maturity</v>
          </cell>
          <cell r="N72">
            <v>47551</v>
          </cell>
          <cell r="O72">
            <v>5.7972602739726025</v>
          </cell>
          <cell r="P72">
            <v>4.789983376403694</v>
          </cell>
          <cell r="Q72">
            <v>4.458286835818777</v>
          </cell>
          <cell r="R72" t="str">
            <v>CRISIL AAA</v>
          </cell>
          <cell r="S72" t="str">
            <v/>
          </cell>
          <cell r="T72">
            <v>103.1991</v>
          </cell>
          <cell r="U72">
            <v>0.0744</v>
          </cell>
          <cell r="V72">
            <v>0.0038929999999999937</v>
          </cell>
          <cell r="W72" t="str">
            <v>Level-3</v>
          </cell>
          <cell r="X72" t="str">
            <v>Maturity</v>
          </cell>
          <cell r="Y72" t="str">
            <v/>
          </cell>
          <cell r="Z72">
            <v>0</v>
          </cell>
          <cell r="AA72" t="str">
            <v/>
          </cell>
          <cell r="AB72" t="str">
            <v/>
          </cell>
          <cell r="AC72" t="str">
            <v/>
          </cell>
          <cell r="AD72" t="str">
            <v/>
          </cell>
          <cell r="AE72" t="str">
            <v/>
          </cell>
          <cell r="AF72" t="str">
            <v/>
          </cell>
          <cell r="AG72" t="str">
            <v/>
          </cell>
          <cell r="AH72" t="str">
            <v/>
          </cell>
          <cell r="AI72" t="str">
            <v/>
          </cell>
          <cell r="AJ72" t="str">
            <v/>
          </cell>
          <cell r="AK72" t="str">
            <v/>
          </cell>
        </row>
        <row r="73">
          <cell r="C73" t="str">
            <v>INE134E08GY3</v>
          </cell>
          <cell r="D73" t="str">
            <v>Power Finance Corporation Ltd.</v>
          </cell>
          <cell r="E73" t="str">
            <v>PFC 08.20% (Series- 128) 10-Mar-2025</v>
          </cell>
          <cell r="F73" t="str">
            <v>Bond</v>
          </cell>
          <cell r="G73">
            <v>45726</v>
          </cell>
          <cell r="H73">
            <v>0.082</v>
          </cell>
          <cell r="I73">
            <v>100</v>
          </cell>
          <cell r="J73">
            <v>100.3014</v>
          </cell>
          <cell r="K73">
            <v>0.0767</v>
          </cell>
          <cell r="L73">
            <v>0.006600000000000009</v>
          </cell>
          <cell r="M73" t="str">
            <v>Maturity</v>
          </cell>
          <cell r="N73">
            <v>45726</v>
          </cell>
          <cell r="O73">
            <v>0.8</v>
          </cell>
          <cell r="P73">
            <v>0.7972602739726027</v>
          </cell>
          <cell r="Q73">
            <v>0.7404664938911514</v>
          </cell>
          <cell r="R73" t="str">
            <v>CRISIL AAA</v>
          </cell>
          <cell r="S73" t="str">
            <v/>
          </cell>
          <cell r="T73">
            <v>100.3037</v>
          </cell>
          <cell r="U73">
            <v>0.0767</v>
          </cell>
          <cell r="V73">
            <v>0.006000000000000005</v>
          </cell>
          <cell r="W73" t="str">
            <v>Level-3</v>
          </cell>
          <cell r="X73" t="str">
            <v>Maturity</v>
          </cell>
          <cell r="Y73" t="str">
            <v/>
          </cell>
          <cell r="Z73">
            <v>0</v>
          </cell>
          <cell r="AA73" t="str">
            <v/>
          </cell>
          <cell r="AB73" t="str">
            <v/>
          </cell>
          <cell r="AC73" t="str">
            <v/>
          </cell>
          <cell r="AD73" t="str">
            <v/>
          </cell>
          <cell r="AE73" t="str">
            <v/>
          </cell>
          <cell r="AF73" t="str">
            <v/>
          </cell>
          <cell r="AG73" t="str">
            <v/>
          </cell>
          <cell r="AH73" t="str">
            <v/>
          </cell>
          <cell r="AI73" t="str">
            <v/>
          </cell>
          <cell r="AJ73" t="str">
            <v/>
          </cell>
          <cell r="AK73" t="str">
            <v/>
          </cell>
        </row>
        <row r="74">
          <cell r="C74" t="str">
            <v>INE134E08HD5</v>
          </cell>
          <cell r="D74" t="str">
            <v>Power Finance Corporation Ltd.</v>
          </cell>
          <cell r="E74" t="str">
            <v>PFC 08.39% (Series- 130-Option C) 19-Apr-2025</v>
          </cell>
          <cell r="F74" t="str">
            <v>Bond</v>
          </cell>
          <cell r="G74">
            <v>45766</v>
          </cell>
          <cell r="H74">
            <v>0.0839</v>
          </cell>
          <cell r="I74">
            <v>100</v>
          </cell>
          <cell r="J74">
            <v>100.6686</v>
          </cell>
          <cell r="K74">
            <v>0.0757</v>
          </cell>
          <cell r="L74">
            <v>0.005679411764705891</v>
          </cell>
          <cell r="M74" t="str">
            <v>Maturity</v>
          </cell>
          <cell r="N74">
            <v>45766</v>
          </cell>
          <cell r="O74">
            <v>0.9095890410958904</v>
          </cell>
          <cell r="P74">
            <v>0.9002806095725032</v>
          </cell>
          <cell r="Q74">
            <v>0.8369253598331349</v>
          </cell>
          <cell r="R74" t="str">
            <v>CRISIL AAA</v>
          </cell>
          <cell r="S74" t="str">
            <v/>
          </cell>
          <cell r="T74">
            <v>100.6712</v>
          </cell>
          <cell r="U74">
            <v>0.0757</v>
          </cell>
          <cell r="V74">
            <v>0.005493499999999998</v>
          </cell>
          <cell r="W74" t="str">
            <v>Level-2</v>
          </cell>
          <cell r="X74" t="str">
            <v>Maturity</v>
          </cell>
          <cell r="Y74" t="str">
            <v/>
          </cell>
          <cell r="Z74">
            <v>0</v>
          </cell>
          <cell r="AA74" t="str">
            <v/>
          </cell>
          <cell r="AB74" t="str">
            <v/>
          </cell>
          <cell r="AC74" t="str">
            <v/>
          </cell>
          <cell r="AD74" t="str">
            <v/>
          </cell>
          <cell r="AE74" t="str">
            <v/>
          </cell>
          <cell r="AF74" t="str">
            <v/>
          </cell>
          <cell r="AG74" t="str">
            <v/>
          </cell>
          <cell r="AH74" t="str">
            <v/>
          </cell>
          <cell r="AI74" t="str">
            <v/>
          </cell>
          <cell r="AJ74" t="str">
            <v/>
          </cell>
          <cell r="AK74" t="str">
            <v/>
          </cell>
        </row>
        <row r="75">
          <cell r="C75" t="str">
            <v>INE733E07JP6</v>
          </cell>
          <cell r="D75" t="str">
            <v>NTPC</v>
          </cell>
          <cell r="E75" t="str">
            <v>NTPC 8.49% (G-Sec + 50 bps) 25-Mar-2025</v>
          </cell>
          <cell r="F75" t="str">
            <v>Bond</v>
          </cell>
          <cell r="G75">
            <v>45741</v>
          </cell>
          <cell r="H75">
            <v>0.0849</v>
          </cell>
          <cell r="I75">
            <v>40</v>
          </cell>
          <cell r="J75">
            <v>40.2127</v>
          </cell>
          <cell r="K75">
            <v>0.077</v>
          </cell>
          <cell r="L75">
            <v>0.006979411764705887</v>
          </cell>
          <cell r="M75" t="str">
            <v>Maturity</v>
          </cell>
          <cell r="N75">
            <v>45741</v>
          </cell>
          <cell r="O75">
            <v>0.8410958904109589</v>
          </cell>
          <cell r="P75">
            <v>0.8383561643835616</v>
          </cell>
          <cell r="Q75">
            <v>0.7784179799290266</v>
          </cell>
          <cell r="R75" t="str">
            <v>CRISIL AAA</v>
          </cell>
          <cell r="S75" t="str">
            <v/>
          </cell>
          <cell r="T75">
            <v>40.2139</v>
          </cell>
          <cell r="U75">
            <v>0.077</v>
          </cell>
          <cell r="V75">
            <v>0.006193499999999991</v>
          </cell>
          <cell r="W75" t="str">
            <v>Level-3</v>
          </cell>
          <cell r="X75" t="str">
            <v>Maturity</v>
          </cell>
          <cell r="Y75" t="str">
            <v/>
          </cell>
          <cell r="Z75">
            <v>0</v>
          </cell>
          <cell r="AA75" t="str">
            <v/>
          </cell>
          <cell r="AB75" t="str">
            <v/>
          </cell>
          <cell r="AC75" t="str">
            <v/>
          </cell>
          <cell r="AD75">
            <v>3</v>
          </cell>
          <cell r="AE75" t="str">
            <v/>
          </cell>
          <cell r="AF75" t="str">
            <v/>
          </cell>
          <cell r="AG75" t="str">
            <v/>
          </cell>
          <cell r="AH75" t="str">
            <v/>
          </cell>
          <cell r="AI75" t="str">
            <v/>
          </cell>
          <cell r="AJ75" t="str">
            <v/>
          </cell>
          <cell r="AK75" t="str">
            <v/>
          </cell>
        </row>
        <row r="76">
          <cell r="C76" t="str">
            <v>INE206D08261</v>
          </cell>
          <cell r="D76" t="str">
            <v>Nuclear Power Corporation Of India Ltd.</v>
          </cell>
          <cell r="E76" t="str">
            <v>NPCL 08.14% (Series-XXX Tranche A) 25-Mar-2026</v>
          </cell>
          <cell r="F76" t="str">
            <v>Bond</v>
          </cell>
          <cell r="G76">
            <v>46106</v>
          </cell>
          <cell r="H76">
            <v>0.0814</v>
          </cell>
          <cell r="I76">
            <v>100</v>
          </cell>
          <cell r="J76">
            <v>101.0429</v>
          </cell>
          <cell r="K76">
            <v>0.076567</v>
          </cell>
          <cell r="L76">
            <v>0.0060039999999999955</v>
          </cell>
          <cell r="M76" t="str">
            <v>Maturity</v>
          </cell>
          <cell r="N76">
            <v>46106</v>
          </cell>
          <cell r="O76">
            <v>1.8401527060408713</v>
          </cell>
          <cell r="P76">
            <v>1.7238667597752102</v>
          </cell>
          <cell r="Q76">
            <v>1.660304492727863</v>
          </cell>
          <cell r="R76" t="str">
            <v>CRISIL AAA</v>
          </cell>
          <cell r="S76" t="str">
            <v/>
          </cell>
          <cell r="T76">
            <v>101.0446</v>
          </cell>
          <cell r="U76">
            <v>0.076567</v>
          </cell>
          <cell r="V76">
            <v>0.005722999999999992</v>
          </cell>
          <cell r="W76" t="str">
            <v>Level-3</v>
          </cell>
          <cell r="X76" t="str">
            <v>Maturity</v>
          </cell>
          <cell r="Y76" t="str">
            <v/>
          </cell>
          <cell r="Z76">
            <v>0</v>
          </cell>
          <cell r="AA76" t="str">
            <v/>
          </cell>
          <cell r="AB76" t="str">
            <v/>
          </cell>
          <cell r="AC76" t="str">
            <v/>
          </cell>
          <cell r="AD76">
            <v>1</v>
          </cell>
          <cell r="AE76" t="str">
            <v/>
          </cell>
          <cell r="AF76" t="str">
            <v/>
          </cell>
          <cell r="AG76" t="str">
            <v/>
          </cell>
          <cell r="AH76" t="str">
            <v/>
          </cell>
          <cell r="AI76" t="str">
            <v/>
          </cell>
          <cell r="AJ76" t="str">
            <v/>
          </cell>
          <cell r="AK76" t="str">
            <v/>
          </cell>
        </row>
        <row r="77">
          <cell r="C77" t="str">
            <v>INE206D08287</v>
          </cell>
          <cell r="D77" t="str">
            <v>Nuclear Power Corporation Of India Ltd.</v>
          </cell>
          <cell r="E77" t="str">
            <v>NPCL 08.14% (Series-XXX Tranche C) 25-Mar-2028</v>
          </cell>
          <cell r="F77" t="str">
            <v>Bond</v>
          </cell>
          <cell r="G77">
            <v>46837</v>
          </cell>
          <cell r="H77">
            <v>0.0814</v>
          </cell>
          <cell r="I77">
            <v>100</v>
          </cell>
          <cell r="J77">
            <v>102.319</v>
          </cell>
          <cell r="K77">
            <v>0.075667</v>
          </cell>
          <cell r="L77">
            <v>0.005462999999999996</v>
          </cell>
          <cell r="M77" t="str">
            <v>Maturity</v>
          </cell>
          <cell r="N77">
            <v>46837</v>
          </cell>
          <cell r="O77">
            <v>3.841530054644809</v>
          </cell>
          <cell r="P77">
            <v>3.338846148787727</v>
          </cell>
          <cell r="Q77">
            <v>3.217130829548022</v>
          </cell>
          <cell r="R77" t="str">
            <v>CRISIL AAA</v>
          </cell>
          <cell r="S77" t="str">
            <v/>
          </cell>
          <cell r="T77">
            <v>102.3206</v>
          </cell>
          <cell r="U77">
            <v>0.075667</v>
          </cell>
          <cell r="V77">
            <v>0.005125999999999992</v>
          </cell>
          <cell r="W77" t="str">
            <v>Level-3</v>
          </cell>
          <cell r="X77" t="str">
            <v>Maturity</v>
          </cell>
          <cell r="Y77" t="str">
            <v/>
          </cell>
          <cell r="Z77">
            <v>0</v>
          </cell>
          <cell r="AA77" t="str">
            <v/>
          </cell>
          <cell r="AB77" t="str">
            <v/>
          </cell>
          <cell r="AC77" t="str">
            <v/>
          </cell>
          <cell r="AD77">
            <v>1</v>
          </cell>
          <cell r="AE77" t="str">
            <v/>
          </cell>
          <cell r="AF77" t="str">
            <v/>
          </cell>
          <cell r="AG77" t="str">
            <v/>
          </cell>
          <cell r="AH77" t="str">
            <v/>
          </cell>
          <cell r="AI77" t="str">
            <v/>
          </cell>
          <cell r="AJ77" t="str">
            <v/>
          </cell>
          <cell r="AK77" t="str">
            <v/>
          </cell>
        </row>
        <row r="78">
          <cell r="C78" t="str">
            <v>INE206D08295</v>
          </cell>
          <cell r="D78" t="str">
            <v>Nuclear Power Corporation Of India Ltd.</v>
          </cell>
          <cell r="E78" t="str">
            <v>NPCL 08.14% (Series-XXX Tranche D 24-Mar-2029</v>
          </cell>
          <cell r="F78" t="str">
            <v>Bond</v>
          </cell>
          <cell r="G78">
            <v>47201</v>
          </cell>
          <cell r="H78">
            <v>0.0814</v>
          </cell>
          <cell r="I78">
            <v>100</v>
          </cell>
          <cell r="J78">
            <v>102.8506</v>
          </cell>
          <cell r="K78">
            <v>0.075667</v>
          </cell>
          <cell r="L78">
            <v>0.0054479999999999945</v>
          </cell>
          <cell r="M78" t="str">
            <v>Maturity</v>
          </cell>
          <cell r="N78">
            <v>47201</v>
          </cell>
          <cell r="O78">
            <v>4.837412980013474</v>
          </cell>
          <cell r="P78">
            <v>4.054839155253612</v>
          </cell>
          <cell r="Q78">
            <v>3.9070228078527163</v>
          </cell>
          <cell r="R78" t="str">
            <v>CRISIL AAA</v>
          </cell>
          <cell r="S78" t="str">
            <v/>
          </cell>
          <cell r="T78">
            <v>102.8522</v>
          </cell>
          <cell r="U78">
            <v>0.075667</v>
          </cell>
          <cell r="V78">
            <v>0.004857</v>
          </cell>
          <cell r="W78" t="str">
            <v>Level-3</v>
          </cell>
          <cell r="X78" t="str">
            <v>Maturity</v>
          </cell>
          <cell r="Y78" t="str">
            <v/>
          </cell>
          <cell r="Z78">
            <v>0</v>
          </cell>
          <cell r="AA78" t="str">
            <v/>
          </cell>
          <cell r="AB78" t="str">
            <v/>
          </cell>
          <cell r="AC78" t="str">
            <v/>
          </cell>
          <cell r="AD78">
            <v>1</v>
          </cell>
          <cell r="AE78" t="str">
            <v/>
          </cell>
          <cell r="AF78" t="str">
            <v/>
          </cell>
          <cell r="AG78" t="str">
            <v/>
          </cell>
          <cell r="AH78" t="str">
            <v/>
          </cell>
          <cell r="AI78" t="str">
            <v/>
          </cell>
          <cell r="AJ78" t="str">
            <v/>
          </cell>
          <cell r="AK78" t="str">
            <v/>
          </cell>
        </row>
        <row r="79">
          <cell r="C79" t="str">
            <v>INE020B08930</v>
          </cell>
          <cell r="D79" t="str">
            <v>Rural Electrification Corporation Ltd.</v>
          </cell>
          <cell r="E79" t="str">
            <v>RECL 08.30% (Series 133) 10-Apr-2025</v>
          </cell>
          <cell r="F79" t="str">
            <v>Bond</v>
          </cell>
          <cell r="G79">
            <v>45757</v>
          </cell>
          <cell r="H79">
            <v>0.083</v>
          </cell>
          <cell r="I79">
            <v>100</v>
          </cell>
          <cell r="J79">
            <v>100.5262</v>
          </cell>
          <cell r="K79">
            <v>0.0764</v>
          </cell>
          <cell r="L79">
            <v>0.0063794117647058834</v>
          </cell>
          <cell r="M79" t="str">
            <v>Maturity</v>
          </cell>
          <cell r="N79">
            <v>45757</v>
          </cell>
          <cell r="O79">
            <v>0.8833745040796467</v>
          </cell>
          <cell r="P79">
            <v>0.8564932890744931</v>
          </cell>
          <cell r="Q79">
            <v>0.7957016806712124</v>
          </cell>
          <cell r="R79" t="str">
            <v>CRISIL AAA</v>
          </cell>
          <cell r="S79" t="str">
            <v/>
          </cell>
          <cell r="T79">
            <v>100.528</v>
          </cell>
          <cell r="U79">
            <v>0.0764</v>
          </cell>
          <cell r="V79">
            <v>0.006493499999999999</v>
          </cell>
          <cell r="W79" t="str">
            <v>Level-2</v>
          </cell>
          <cell r="X79" t="str">
            <v>Maturity</v>
          </cell>
          <cell r="Y79" t="str">
            <v/>
          </cell>
          <cell r="Z79">
            <v>0</v>
          </cell>
          <cell r="AA79" t="str">
            <v/>
          </cell>
          <cell r="AB79" t="str">
            <v/>
          </cell>
          <cell r="AC79" t="str">
            <v/>
          </cell>
          <cell r="AD79" t="str">
            <v/>
          </cell>
          <cell r="AE79" t="str">
            <v/>
          </cell>
          <cell r="AF79" t="str">
            <v/>
          </cell>
          <cell r="AG79" t="str">
            <v/>
          </cell>
          <cell r="AH79" t="str">
            <v/>
          </cell>
          <cell r="AI79" t="str">
            <v/>
          </cell>
          <cell r="AJ79" t="str">
            <v/>
          </cell>
          <cell r="AK79" t="str">
            <v/>
          </cell>
        </row>
        <row r="80">
          <cell r="C80" t="str">
            <v>INE752E07MQ8</v>
          </cell>
          <cell r="D80" t="str">
            <v>Power Grid Corporation of India Ltd.</v>
          </cell>
          <cell r="E80" t="str">
            <v>PGC 08.40% (STRPPS F) 27-May-2024</v>
          </cell>
          <cell r="F80" t="str">
            <v>Bond</v>
          </cell>
          <cell r="G80">
            <v>45439</v>
          </cell>
          <cell r="H80">
            <v>0.084</v>
          </cell>
          <cell r="I80">
            <v>100</v>
          </cell>
          <cell r="J80">
            <v>100.0054</v>
          </cell>
          <cell r="K80">
            <v>0.0714</v>
          </cell>
          <cell r="L80">
            <v>0.004343134615384631</v>
          </cell>
          <cell r="M80" t="str">
            <v>Maturity</v>
          </cell>
          <cell r="N80">
            <v>45439</v>
          </cell>
          <cell r="O80">
            <v>0.01366120218579235</v>
          </cell>
          <cell r="P80">
            <v>0.01092896174863388</v>
          </cell>
          <cell r="Q80">
            <v>0.010200636315693373</v>
          </cell>
          <cell r="R80" t="str">
            <v>CRISIL AAA</v>
          </cell>
          <cell r="S80" t="str">
            <v/>
          </cell>
          <cell r="T80">
            <v>100.0073</v>
          </cell>
          <cell r="U80">
            <v>0.0714</v>
          </cell>
          <cell r="V80">
            <v>0.004611363636363636</v>
          </cell>
          <cell r="W80" t="str">
            <v>Level-2</v>
          </cell>
          <cell r="X80" t="str">
            <v>Maturity</v>
          </cell>
          <cell r="Y80" t="str">
            <v/>
          </cell>
          <cell r="Z80">
            <v>0</v>
          </cell>
          <cell r="AA80" t="str">
            <v/>
          </cell>
          <cell r="AB80" t="str">
            <v/>
          </cell>
          <cell r="AC80" t="str">
            <v/>
          </cell>
          <cell r="AD80" t="str">
            <v/>
          </cell>
          <cell r="AE80" t="str">
            <v/>
          </cell>
          <cell r="AF80" t="str">
            <v/>
          </cell>
          <cell r="AG80" t="str">
            <v/>
          </cell>
          <cell r="AH80" t="str">
            <v/>
          </cell>
          <cell r="AI80" t="str">
            <v/>
          </cell>
          <cell r="AJ80" t="str">
            <v/>
          </cell>
          <cell r="AK80" t="str">
            <v/>
          </cell>
        </row>
        <row r="81">
          <cell r="C81" t="str">
            <v>INE752E07MS4</v>
          </cell>
          <cell r="D81" t="str">
            <v>Power Grid Corporation of India Ltd.</v>
          </cell>
          <cell r="E81" t="str">
            <v>PGC 08.40% (STRPPS H) 27-May-2026</v>
          </cell>
          <cell r="F81" t="str">
            <v>Bond</v>
          </cell>
          <cell r="G81">
            <v>46169</v>
          </cell>
          <cell r="H81">
            <v>0.084</v>
          </cell>
          <cell r="I81">
            <v>100</v>
          </cell>
          <cell r="J81">
            <v>101.492</v>
          </cell>
          <cell r="K81">
            <v>0.0757</v>
          </cell>
          <cell r="L81">
            <v>0.005586000000000008</v>
          </cell>
          <cell r="M81" t="str">
            <v>Maturity</v>
          </cell>
          <cell r="N81">
            <v>46169</v>
          </cell>
          <cell r="O81">
            <v>2.0136612021857925</v>
          </cell>
          <cell r="P81">
            <v>1.7869857552204256</v>
          </cell>
          <cell r="Q81">
            <v>1.661230598884843</v>
          </cell>
          <cell r="R81" t="str">
            <v>CRISIL AAA</v>
          </cell>
          <cell r="S81" t="str">
            <v/>
          </cell>
          <cell r="T81">
            <v>101.4931</v>
          </cell>
          <cell r="U81">
            <v>0.0757</v>
          </cell>
          <cell r="V81">
            <v>0.005014999999999992</v>
          </cell>
          <cell r="W81" t="str">
            <v>Level-3</v>
          </cell>
          <cell r="X81" t="str">
            <v>Maturity</v>
          </cell>
          <cell r="Y81" t="str">
            <v/>
          </cell>
          <cell r="Z81">
            <v>0</v>
          </cell>
          <cell r="AA81" t="str">
            <v/>
          </cell>
          <cell r="AB81" t="str">
            <v/>
          </cell>
          <cell r="AC81" t="str">
            <v/>
          </cell>
          <cell r="AD81" t="str">
            <v/>
          </cell>
          <cell r="AE81" t="str">
            <v/>
          </cell>
          <cell r="AF81" t="str">
            <v/>
          </cell>
          <cell r="AG81" t="str">
            <v/>
          </cell>
          <cell r="AH81" t="str">
            <v/>
          </cell>
          <cell r="AI81" t="str">
            <v/>
          </cell>
          <cell r="AJ81" t="str">
            <v/>
          </cell>
          <cell r="AK81" t="str">
            <v/>
          </cell>
        </row>
        <row r="82">
          <cell r="C82" t="str">
            <v>INE752E07MT2</v>
          </cell>
          <cell r="D82" t="str">
            <v>Power Grid Corporation of India Ltd.</v>
          </cell>
          <cell r="E82" t="str">
            <v>PGC 08.40% (STRPPS I) 27-May-2027</v>
          </cell>
          <cell r="F82" t="str">
            <v>Bond</v>
          </cell>
          <cell r="G82">
            <v>46534</v>
          </cell>
          <cell r="H82">
            <v>0.084</v>
          </cell>
          <cell r="I82">
            <v>100</v>
          </cell>
          <cell r="J82">
            <v>102.2907</v>
          </cell>
          <cell r="K82">
            <v>0.0752</v>
          </cell>
          <cell r="L82">
            <v>0.0049960000000000004</v>
          </cell>
          <cell r="M82" t="str">
            <v>Maturity</v>
          </cell>
          <cell r="N82">
            <v>46534</v>
          </cell>
          <cell r="O82">
            <v>3.0136612021857925</v>
          </cell>
          <cell r="P82">
            <v>2.5764532284911885</v>
          </cell>
          <cell r="Q82">
            <v>2.396254862808025</v>
          </cell>
          <cell r="R82" t="str">
            <v>CRISIL AAA</v>
          </cell>
          <cell r="S82" t="str">
            <v/>
          </cell>
          <cell r="T82">
            <v>102.2918</v>
          </cell>
          <cell r="U82">
            <v>0.0752</v>
          </cell>
          <cell r="V82">
            <v>0.004588999999999996</v>
          </cell>
          <cell r="W82" t="str">
            <v>Level-2</v>
          </cell>
          <cell r="X82" t="str">
            <v>Maturity</v>
          </cell>
          <cell r="Y82" t="str">
            <v/>
          </cell>
          <cell r="Z82">
            <v>0</v>
          </cell>
          <cell r="AA82" t="str">
            <v/>
          </cell>
          <cell r="AB82" t="str">
            <v/>
          </cell>
          <cell r="AC82" t="str">
            <v/>
          </cell>
          <cell r="AD82" t="str">
            <v/>
          </cell>
          <cell r="AE82" t="str">
            <v/>
          </cell>
          <cell r="AF82" t="str">
            <v/>
          </cell>
          <cell r="AG82" t="str">
            <v/>
          </cell>
          <cell r="AH82" t="str">
            <v/>
          </cell>
          <cell r="AI82" t="str">
            <v/>
          </cell>
          <cell r="AJ82" t="str">
            <v/>
          </cell>
          <cell r="AK82" t="str">
            <v/>
          </cell>
        </row>
        <row r="83">
          <cell r="C83" t="str">
            <v>INE752E07MU0</v>
          </cell>
          <cell r="D83" t="str">
            <v>Power Grid Corporation of India Ltd.</v>
          </cell>
          <cell r="E83" t="str">
            <v>PGC 08.40% (STRPPS J) 27-May-2028</v>
          </cell>
          <cell r="F83" t="str">
            <v>Bond</v>
          </cell>
          <cell r="G83">
            <v>46900</v>
          </cell>
          <cell r="H83">
            <v>0.084</v>
          </cell>
          <cell r="I83">
            <v>100</v>
          </cell>
          <cell r="J83">
            <v>103.0515</v>
          </cell>
          <cell r="K83">
            <v>0.0749</v>
          </cell>
          <cell r="L83">
            <v>0.004680999999999991</v>
          </cell>
          <cell r="M83" t="str">
            <v>Maturity</v>
          </cell>
          <cell r="N83">
            <v>46900</v>
          </cell>
          <cell r="O83">
            <v>4.0136612021857925</v>
          </cell>
          <cell r="P83">
            <v>3.3079330401826597</v>
          </cell>
          <cell r="Q83">
            <v>3.07743328698731</v>
          </cell>
          <cell r="R83" t="str">
            <v>CRISIL AAA</v>
          </cell>
          <cell r="S83" t="str">
            <v/>
          </cell>
          <cell r="T83">
            <v>103.0524</v>
          </cell>
          <cell r="U83">
            <v>0.0749</v>
          </cell>
          <cell r="V83">
            <v>0.003720000000000001</v>
          </cell>
          <cell r="W83" t="str">
            <v>Level-2</v>
          </cell>
          <cell r="X83" t="str">
            <v>Maturity</v>
          </cell>
          <cell r="Y83" t="str">
            <v/>
          </cell>
          <cell r="Z83">
            <v>0</v>
          </cell>
          <cell r="AA83" t="str">
            <v/>
          </cell>
          <cell r="AB83" t="str">
            <v/>
          </cell>
          <cell r="AC83" t="str">
            <v/>
          </cell>
          <cell r="AD83" t="str">
            <v/>
          </cell>
          <cell r="AE83" t="str">
            <v/>
          </cell>
          <cell r="AF83" t="str">
            <v/>
          </cell>
          <cell r="AG83" t="str">
            <v/>
          </cell>
          <cell r="AH83" t="str">
            <v/>
          </cell>
          <cell r="AI83" t="str">
            <v/>
          </cell>
          <cell r="AJ83" t="str">
            <v/>
          </cell>
          <cell r="AK83" t="str">
            <v/>
          </cell>
        </row>
        <row r="84">
          <cell r="C84" t="str">
            <v>INE165K07019</v>
          </cell>
          <cell r="D84" t="str">
            <v>Jhajjar Power Ltd.</v>
          </cell>
          <cell r="E84" t="str">
            <v>Jhajjar Power 9.99% (Series I) 30-Apr-2025</v>
          </cell>
          <cell r="F84" t="str">
            <v>Bond</v>
          </cell>
          <cell r="G84">
            <v>45777</v>
          </cell>
          <cell r="H84">
            <v>0.0999</v>
          </cell>
          <cell r="I84">
            <v>100</v>
          </cell>
          <cell r="J84">
            <v>99.346</v>
          </cell>
          <cell r="K84">
            <v>0.1103</v>
          </cell>
          <cell r="L84">
            <v>0.040181999999999995</v>
          </cell>
          <cell r="M84" t="str">
            <v>Maturity</v>
          </cell>
          <cell r="N84">
            <v>45777</v>
          </cell>
          <cell r="O84">
            <v>0.938520847368815</v>
          </cell>
          <cell r="P84">
            <v>0.9119242866156954</v>
          </cell>
          <cell r="Q84">
            <v>0.8642603294467094</v>
          </cell>
          <cell r="R84" t="str">
            <v>IND AA(CE)</v>
          </cell>
          <cell r="S84" t="str">
            <v/>
          </cell>
          <cell r="T84">
            <v>99.3448</v>
          </cell>
          <cell r="U84">
            <v>0.1103</v>
          </cell>
          <cell r="V84">
            <v>0.04000066666666667</v>
          </cell>
          <cell r="W84" t="str">
            <v>Level-3</v>
          </cell>
          <cell r="X84" t="str">
            <v>Maturity</v>
          </cell>
          <cell r="Y84" t="str">
            <v/>
          </cell>
          <cell r="Z84">
            <v>0</v>
          </cell>
          <cell r="AA84" t="str">
            <v/>
          </cell>
          <cell r="AB84" t="str">
            <v/>
          </cell>
          <cell r="AC84" t="str">
            <v/>
          </cell>
          <cell r="AD84">
            <v>1</v>
          </cell>
          <cell r="AE84" t="str">
            <v/>
          </cell>
          <cell r="AF84" t="str">
            <v/>
          </cell>
          <cell r="AG84" t="str">
            <v/>
          </cell>
          <cell r="AH84" t="str">
            <v/>
          </cell>
          <cell r="AI84" t="str">
            <v/>
          </cell>
          <cell r="AJ84" t="str">
            <v/>
          </cell>
          <cell r="AK84" t="str">
            <v/>
          </cell>
        </row>
        <row r="85">
          <cell r="C85" t="str">
            <v>INE165K07027</v>
          </cell>
          <cell r="D85" t="str">
            <v>Jhajjar Power Ltd.</v>
          </cell>
          <cell r="E85" t="str">
            <v>Jhajjar Power 9.99% (Series II) 30-Apr-2026</v>
          </cell>
          <cell r="F85" t="str">
            <v>Bond</v>
          </cell>
          <cell r="G85">
            <v>46142</v>
          </cell>
          <cell r="H85">
            <v>0.0999</v>
          </cell>
          <cell r="I85">
            <v>100</v>
          </cell>
          <cell r="J85">
            <v>98.7156</v>
          </cell>
          <cell r="K85">
            <v>0.1103</v>
          </cell>
          <cell r="L85">
            <v>0.039736999999999995</v>
          </cell>
          <cell r="M85" t="str">
            <v>Maturity</v>
          </cell>
          <cell r="N85">
            <v>46142</v>
          </cell>
          <cell r="O85">
            <v>1.9385208473688151</v>
          </cell>
          <cell r="P85">
            <v>1.7965143241632664</v>
          </cell>
          <cell r="Q85">
            <v>1.7026151013251827</v>
          </cell>
          <cell r="R85" t="str">
            <v>IND AA(CE)</v>
          </cell>
          <cell r="S85" t="str">
            <v/>
          </cell>
          <cell r="T85">
            <v>98.7146</v>
          </cell>
          <cell r="U85">
            <v>0.1103</v>
          </cell>
          <cell r="V85">
            <v>0.039756</v>
          </cell>
          <cell r="W85" t="str">
            <v>Level-3</v>
          </cell>
          <cell r="X85" t="str">
            <v>Maturity</v>
          </cell>
          <cell r="Y85" t="str">
            <v/>
          </cell>
          <cell r="Z85">
            <v>0</v>
          </cell>
          <cell r="AA85" t="str">
            <v/>
          </cell>
          <cell r="AB85" t="str">
            <v/>
          </cell>
          <cell r="AC85" t="str">
            <v/>
          </cell>
          <cell r="AD85">
            <v>1</v>
          </cell>
          <cell r="AE85" t="str">
            <v/>
          </cell>
          <cell r="AF85" t="str">
            <v/>
          </cell>
          <cell r="AG85" t="str">
            <v/>
          </cell>
          <cell r="AH85" t="str">
            <v/>
          </cell>
          <cell r="AI85" t="str">
            <v/>
          </cell>
          <cell r="AJ85" t="str">
            <v/>
          </cell>
          <cell r="AK85" t="str">
            <v/>
          </cell>
        </row>
        <row r="86">
          <cell r="C86" t="str">
            <v>INE848E07849</v>
          </cell>
          <cell r="D86" t="str">
            <v>National Hydroelectric Power Corporation Ltd.</v>
          </cell>
          <cell r="E86" t="str">
            <v>NHPC 08.50% (SR-T STRPP - F) 13-Jul-2024</v>
          </cell>
          <cell r="F86" t="str">
            <v>Bond</v>
          </cell>
          <cell r="G86">
            <v>45486</v>
          </cell>
          <cell r="H86">
            <v>0.085</v>
          </cell>
          <cell r="I86">
            <v>100</v>
          </cell>
          <cell r="J86">
            <v>100.1163</v>
          </cell>
          <cell r="K86">
            <v>0.071196</v>
          </cell>
          <cell r="L86">
            <v>0.002599597707847706</v>
          </cell>
          <cell r="M86" t="str">
            <v>Maturity</v>
          </cell>
          <cell r="N86">
            <v>45486</v>
          </cell>
          <cell r="O86">
            <v>0.14207650273224043</v>
          </cell>
          <cell r="P86">
            <v>0.13934426229508196</v>
          </cell>
          <cell r="Q86">
            <v>0.13008288146621344</v>
          </cell>
          <cell r="R86" t="str">
            <v>IND AAA</v>
          </cell>
          <cell r="S86" t="str">
            <v/>
          </cell>
          <cell r="T86">
            <v>100.1188</v>
          </cell>
          <cell r="U86">
            <v>0.071196</v>
          </cell>
          <cell r="V86">
            <v>0.0027209999999999873</v>
          </cell>
          <cell r="W86" t="str">
            <v>Level-3</v>
          </cell>
          <cell r="X86" t="str">
            <v>Maturity</v>
          </cell>
          <cell r="Y86" t="str">
            <v/>
          </cell>
          <cell r="Z86">
            <v>0</v>
          </cell>
          <cell r="AA86" t="str">
            <v/>
          </cell>
          <cell r="AB86" t="str">
            <v/>
          </cell>
          <cell r="AC86" t="str">
            <v/>
          </cell>
          <cell r="AD86" t="str">
            <v/>
          </cell>
          <cell r="AE86" t="str">
            <v/>
          </cell>
          <cell r="AF86" t="str">
            <v/>
          </cell>
          <cell r="AG86" t="str">
            <v/>
          </cell>
          <cell r="AH86" t="str">
            <v/>
          </cell>
          <cell r="AI86" t="str">
            <v/>
          </cell>
          <cell r="AJ86" t="str">
            <v/>
          </cell>
          <cell r="AK86" t="str">
            <v/>
          </cell>
        </row>
        <row r="87">
          <cell r="C87" t="str">
            <v>INE848E07880</v>
          </cell>
          <cell r="D87" t="str">
            <v>National Hydroelectric Power Corporation Ltd.</v>
          </cell>
          <cell r="E87" t="str">
            <v>NHPC 08.50% (SR-T STRPP - J) 14-Jul-2028</v>
          </cell>
          <cell r="F87" t="str">
            <v>Bond</v>
          </cell>
          <cell r="G87">
            <v>46948</v>
          </cell>
          <cell r="H87">
            <v>0.085</v>
          </cell>
          <cell r="I87">
            <v>100</v>
          </cell>
          <cell r="J87">
            <v>103.536</v>
          </cell>
          <cell r="K87">
            <v>0.07465</v>
          </cell>
          <cell r="L87">
            <v>0.0044309999999999905</v>
          </cell>
          <cell r="M87" t="str">
            <v>Maturity</v>
          </cell>
          <cell r="N87">
            <v>46948</v>
          </cell>
          <cell r="O87">
            <v>4.14480125757916</v>
          </cell>
          <cell r="P87">
            <v>3.433877844749172</v>
          </cell>
          <cell r="Q87">
            <v>3.1953453168465753</v>
          </cell>
          <cell r="R87" t="str">
            <v>IND AAA</v>
          </cell>
          <cell r="S87" t="str">
            <v/>
          </cell>
          <cell r="T87">
            <v>103.5374</v>
          </cell>
          <cell r="U87">
            <v>0.07465</v>
          </cell>
          <cell r="V87">
            <v>0.00384000000000001</v>
          </cell>
          <cell r="W87" t="str">
            <v>Level-3</v>
          </cell>
          <cell r="X87" t="str">
            <v>Maturity</v>
          </cell>
          <cell r="Y87" t="str">
            <v/>
          </cell>
          <cell r="Z87">
            <v>0</v>
          </cell>
          <cell r="AA87" t="str">
            <v/>
          </cell>
          <cell r="AB87" t="str">
            <v/>
          </cell>
          <cell r="AC87" t="str">
            <v/>
          </cell>
          <cell r="AD87" t="str">
            <v/>
          </cell>
          <cell r="AE87" t="str">
            <v/>
          </cell>
          <cell r="AF87" t="str">
            <v/>
          </cell>
          <cell r="AG87" t="str">
            <v/>
          </cell>
          <cell r="AH87" t="str">
            <v/>
          </cell>
          <cell r="AI87" t="str">
            <v/>
          </cell>
          <cell r="AJ87" t="str">
            <v/>
          </cell>
          <cell r="AK87" t="str">
            <v/>
          </cell>
        </row>
        <row r="88">
          <cell r="C88" t="str">
            <v>INE555J07237</v>
          </cell>
          <cell r="D88" t="str">
            <v>Patel KNR Heavy Infrastructures Pvt. Ltd.</v>
          </cell>
          <cell r="E88" t="str">
            <v>Patel KNR Heavy Infrastructures 10.35% (Series-F Option III) 30-Sep-2024</v>
          </cell>
          <cell r="F88" t="str">
            <v>Bond</v>
          </cell>
          <cell r="G88">
            <v>45565</v>
          </cell>
          <cell r="H88">
            <v>0.10650000000000001</v>
          </cell>
          <cell r="I88">
            <v>100</v>
          </cell>
          <cell r="J88">
            <v>100.0599</v>
          </cell>
          <cell r="K88">
            <v>0.1034</v>
          </cell>
          <cell r="L88">
            <v>0.03332500000000001</v>
          </cell>
          <cell r="M88" t="str">
            <v>Maturity</v>
          </cell>
          <cell r="N88">
            <v>45565</v>
          </cell>
          <cell r="O88">
            <v>0.35792349726775957</v>
          </cell>
          <cell r="P88">
            <v>0.3551912568306011</v>
          </cell>
          <cell r="Q88">
            <v>0.33773058555728924</v>
          </cell>
          <cell r="R88" t="str">
            <v>CARE AA+</v>
          </cell>
          <cell r="S88" t="str">
            <v/>
          </cell>
          <cell r="T88">
            <v>100.0614</v>
          </cell>
          <cell r="U88">
            <v>0.1034</v>
          </cell>
          <cell r="V88">
            <v>0.03345000000000001</v>
          </cell>
          <cell r="W88" t="str">
            <v>Level-3</v>
          </cell>
          <cell r="X88" t="str">
            <v>Maturity</v>
          </cell>
          <cell r="Y88" t="str">
            <v/>
          </cell>
          <cell r="Z88">
            <v>0</v>
          </cell>
          <cell r="AA88" t="str">
            <v/>
          </cell>
          <cell r="AB88" t="str">
            <v/>
          </cell>
          <cell r="AC88">
            <v>1</v>
          </cell>
          <cell r="AD88" t="str">
            <v/>
          </cell>
          <cell r="AE88" t="str">
            <v/>
          </cell>
          <cell r="AF88" t="str">
            <v/>
          </cell>
          <cell r="AG88" t="str">
            <v/>
          </cell>
          <cell r="AH88" t="str">
            <v/>
          </cell>
          <cell r="AI88" t="str">
            <v/>
          </cell>
          <cell r="AJ88" t="str">
            <v/>
          </cell>
          <cell r="AK88" t="str">
            <v/>
          </cell>
        </row>
        <row r="89">
          <cell r="C89" t="str">
            <v>INE555J07245</v>
          </cell>
          <cell r="D89" t="str">
            <v>Patel KNR Heavy Infrastructures Pvt. Ltd.</v>
          </cell>
          <cell r="E89" t="str">
            <v>Patel KNR Heavy Infrastructures 10.35% (Series-F Option IV) 31-Mar-2025</v>
          </cell>
          <cell r="F89" t="str">
            <v>Bond</v>
          </cell>
          <cell r="G89">
            <v>45747</v>
          </cell>
          <cell r="H89">
            <v>0.10650000000000001</v>
          </cell>
          <cell r="I89">
            <v>100</v>
          </cell>
          <cell r="J89">
            <v>100.204</v>
          </cell>
          <cell r="K89">
            <v>0.1064</v>
          </cell>
          <cell r="L89">
            <v>0.03637941176470588</v>
          </cell>
          <cell r="M89" t="str">
            <v>Maturity</v>
          </cell>
          <cell r="N89">
            <v>45747</v>
          </cell>
          <cell r="O89">
            <v>0.856553634254061</v>
          </cell>
          <cell r="P89">
            <v>0.8285779556111429</v>
          </cell>
          <cell r="Q89">
            <v>0.7867242267481418</v>
          </cell>
          <cell r="R89" t="str">
            <v>CARE AA+</v>
          </cell>
          <cell r="S89" t="str">
            <v/>
          </cell>
          <cell r="T89">
            <v>100.205</v>
          </cell>
          <cell r="U89">
            <v>0.1064</v>
          </cell>
          <cell r="V89">
            <v>0.0355935</v>
          </cell>
          <cell r="W89" t="str">
            <v>Level-3</v>
          </cell>
          <cell r="X89" t="str">
            <v>Maturity</v>
          </cell>
          <cell r="Y89" t="str">
            <v/>
          </cell>
          <cell r="Z89">
            <v>0</v>
          </cell>
          <cell r="AA89" t="str">
            <v/>
          </cell>
          <cell r="AB89" t="str">
            <v/>
          </cell>
          <cell r="AC89">
            <v>1</v>
          </cell>
          <cell r="AD89" t="str">
            <v/>
          </cell>
          <cell r="AE89" t="str">
            <v/>
          </cell>
          <cell r="AF89" t="str">
            <v/>
          </cell>
          <cell r="AG89" t="str">
            <v/>
          </cell>
          <cell r="AH89" t="str">
            <v/>
          </cell>
          <cell r="AI89" t="str">
            <v/>
          </cell>
          <cell r="AJ89" t="str">
            <v/>
          </cell>
          <cell r="AK89" t="str">
            <v/>
          </cell>
        </row>
        <row r="90">
          <cell r="C90" t="str">
            <v>INE555J07252</v>
          </cell>
          <cell r="D90" t="str">
            <v>Patel KNR Heavy Infrastructures Pvt. Ltd.</v>
          </cell>
          <cell r="E90" t="str">
            <v>Patel KNR Heavy Infrastructures 10.35% (Series-F Option V) 31-Mar-2026</v>
          </cell>
          <cell r="F90" t="str">
            <v>Bond</v>
          </cell>
          <cell r="G90">
            <v>46112</v>
          </cell>
          <cell r="H90">
            <v>0.10650000000000001</v>
          </cell>
          <cell r="I90">
            <v>100</v>
          </cell>
          <cell r="J90">
            <v>100.2999</v>
          </cell>
          <cell r="K90">
            <v>0.1073</v>
          </cell>
          <cell r="L90">
            <v>0.036737000000000006</v>
          </cell>
          <cell r="M90" t="str">
            <v>Maturity</v>
          </cell>
          <cell r="N90">
            <v>46112</v>
          </cell>
          <cell r="O90">
            <v>1.856553634254061</v>
          </cell>
          <cell r="P90">
            <v>1.7074810354470231</v>
          </cell>
          <cell r="Q90">
            <v>1.620539112083731</v>
          </cell>
          <cell r="R90" t="str">
            <v>CARE AA+</v>
          </cell>
          <cell r="S90" t="str">
            <v/>
          </cell>
          <cell r="T90">
            <v>100.3007</v>
          </cell>
          <cell r="U90">
            <v>0.1073</v>
          </cell>
          <cell r="V90">
            <v>0.036456</v>
          </cell>
          <cell r="W90" t="str">
            <v>Level-3</v>
          </cell>
          <cell r="X90" t="str">
            <v>Maturity</v>
          </cell>
          <cell r="Y90" t="str">
            <v/>
          </cell>
          <cell r="Z90">
            <v>0</v>
          </cell>
          <cell r="AA90" t="str">
            <v/>
          </cell>
          <cell r="AB90" t="str">
            <v/>
          </cell>
          <cell r="AC90">
            <v>1</v>
          </cell>
          <cell r="AD90" t="str">
            <v/>
          </cell>
          <cell r="AE90" t="str">
            <v/>
          </cell>
          <cell r="AF90" t="str">
            <v/>
          </cell>
          <cell r="AG90" t="str">
            <v/>
          </cell>
          <cell r="AH90" t="str">
            <v/>
          </cell>
          <cell r="AI90" t="str">
            <v/>
          </cell>
          <cell r="AJ90" t="str">
            <v/>
          </cell>
          <cell r="AK90" t="str">
            <v/>
          </cell>
        </row>
        <row r="91">
          <cell r="C91" t="str">
            <v>INE555J07260</v>
          </cell>
          <cell r="D91" t="str">
            <v>Patel KNR Heavy Infrastructures Pvt. Ltd.</v>
          </cell>
          <cell r="E91" t="str">
            <v>Patel KNR Heavy Infrastructures 10.35% (Series-F Option VI) 30-Sep-2026</v>
          </cell>
          <cell r="F91" t="str">
            <v>Bond</v>
          </cell>
          <cell r="G91">
            <v>46295</v>
          </cell>
          <cell r="H91">
            <v>0.10650000000000001</v>
          </cell>
          <cell r="I91">
            <v>100</v>
          </cell>
          <cell r="J91">
            <v>100.4732</v>
          </cell>
          <cell r="K91">
            <v>0.1068</v>
          </cell>
          <cell r="L91">
            <v>0.03668600000000001</v>
          </cell>
          <cell r="M91" t="str">
            <v>Maturity</v>
          </cell>
          <cell r="N91">
            <v>46295</v>
          </cell>
          <cell r="O91">
            <v>2.3579234972677594</v>
          </cell>
          <cell r="P91">
            <v>2.115319803606136</v>
          </cell>
          <cell r="Q91">
            <v>2.008087909252075</v>
          </cell>
          <cell r="R91" t="str">
            <v>CARE AA+</v>
          </cell>
          <cell r="S91" t="str">
            <v/>
          </cell>
          <cell r="T91">
            <v>100.4741</v>
          </cell>
          <cell r="U91">
            <v>0.1068</v>
          </cell>
          <cell r="V91">
            <v>0.036885</v>
          </cell>
          <cell r="W91" t="str">
            <v>Level-3</v>
          </cell>
          <cell r="X91" t="str">
            <v>Maturity</v>
          </cell>
          <cell r="Y91" t="str">
            <v/>
          </cell>
          <cell r="Z91">
            <v>0</v>
          </cell>
          <cell r="AA91" t="str">
            <v/>
          </cell>
          <cell r="AB91" t="str">
            <v/>
          </cell>
          <cell r="AC91">
            <v>1</v>
          </cell>
          <cell r="AD91" t="str">
            <v/>
          </cell>
          <cell r="AE91" t="str">
            <v/>
          </cell>
          <cell r="AF91" t="str">
            <v/>
          </cell>
          <cell r="AG91" t="str">
            <v/>
          </cell>
          <cell r="AH91" t="str">
            <v/>
          </cell>
          <cell r="AI91" t="str">
            <v/>
          </cell>
          <cell r="AJ91" t="str">
            <v/>
          </cell>
          <cell r="AK91" t="str">
            <v/>
          </cell>
        </row>
        <row r="92">
          <cell r="C92" t="str">
            <v>INE128M08011</v>
          </cell>
          <cell r="D92" t="str">
            <v>L&amp;T Metro Rail (Hyderabad) Ltd.</v>
          </cell>
          <cell r="E92" t="str">
            <v>L&amp;T Metro Rail (Hyderabad) Ltd. (Reset rate) 18-Jun-2035</v>
          </cell>
          <cell r="F92" t="str">
            <v>Bond</v>
          </cell>
          <cell r="G92">
            <v>45826</v>
          </cell>
          <cell r="H92">
            <v>0.0981</v>
          </cell>
          <cell r="I92">
            <v>100</v>
          </cell>
          <cell r="J92">
            <v>101.8936</v>
          </cell>
          <cell r="K92">
            <v>0.0807</v>
          </cell>
          <cell r="L92">
            <v>0.010136999999999993</v>
          </cell>
          <cell r="M92" t="str">
            <v>Put and Call</v>
          </cell>
          <cell r="N92">
            <v>45826</v>
          </cell>
          <cell r="O92">
            <v>1.07240062878958</v>
          </cell>
          <cell r="P92">
            <v>1.0017070294008632</v>
          </cell>
          <cell r="Q92">
            <v>0.9628557979534418</v>
          </cell>
          <cell r="R92" t="str">
            <v>[ICRA]AAA(CE)</v>
          </cell>
          <cell r="S92" t="str">
            <v/>
          </cell>
          <cell r="T92">
            <v>101.8979</v>
          </cell>
          <cell r="U92">
            <v>0.0807</v>
          </cell>
          <cell r="V92">
            <v>0.010155999999999998</v>
          </cell>
          <cell r="W92" t="str">
            <v>Level-3</v>
          </cell>
          <cell r="X92" t="str">
            <v>Deemed Maturity</v>
          </cell>
          <cell r="Y92" t="str">
            <v/>
          </cell>
          <cell r="Z92">
            <v>0</v>
          </cell>
          <cell r="AA92">
            <v>2</v>
          </cell>
          <cell r="AB92">
            <v>2</v>
          </cell>
          <cell r="AC92" t="str">
            <v/>
          </cell>
          <cell r="AD92">
            <v>1</v>
          </cell>
          <cell r="AE92" t="str">
            <v/>
          </cell>
          <cell r="AF92" t="str">
            <v/>
          </cell>
          <cell r="AG92" t="str">
            <v/>
          </cell>
          <cell r="AH92" t="str">
            <v/>
          </cell>
          <cell r="AI92" t="str">
            <v/>
          </cell>
          <cell r="AJ92" t="str">
            <v/>
          </cell>
          <cell r="AK92" t="str">
            <v/>
          </cell>
        </row>
        <row r="93">
          <cell r="C93" t="str">
            <v>INE514E08EO2</v>
          </cell>
          <cell r="D93" t="str">
            <v>Export Import Bank Of India</v>
          </cell>
          <cell r="E93" t="str">
            <v>Exim Bank 08.375% (Series S-02-2025) 24-Jul-2025</v>
          </cell>
          <cell r="F93" t="str">
            <v>Bond</v>
          </cell>
          <cell r="G93">
            <v>45862</v>
          </cell>
          <cell r="H93">
            <v>0.08374999999999999</v>
          </cell>
          <cell r="I93">
            <v>100</v>
          </cell>
          <cell r="J93">
            <v>100.7923</v>
          </cell>
          <cell r="K93">
            <v>0.076</v>
          </cell>
          <cell r="L93">
            <v>0.005436999999999997</v>
          </cell>
          <cell r="M93" t="str">
            <v>Maturity</v>
          </cell>
          <cell r="N93">
            <v>45862</v>
          </cell>
          <cell r="O93">
            <v>1.1721311475409837</v>
          </cell>
          <cell r="P93">
            <v>1.0926311356820688</v>
          </cell>
          <cell r="Q93">
            <v>1.0154564458011792</v>
          </cell>
          <cell r="R93" t="str">
            <v>CRISIL AAA</v>
          </cell>
          <cell r="S93" t="str">
            <v/>
          </cell>
          <cell r="T93">
            <v>100.7936</v>
          </cell>
          <cell r="U93">
            <v>0.076</v>
          </cell>
          <cell r="V93">
            <v>0.005155999999999994</v>
          </cell>
          <cell r="W93" t="str">
            <v>Level-3</v>
          </cell>
          <cell r="X93" t="str">
            <v>Maturity</v>
          </cell>
          <cell r="Y93" t="str">
            <v/>
          </cell>
          <cell r="Z93">
            <v>0</v>
          </cell>
          <cell r="AA93" t="str">
            <v/>
          </cell>
          <cell r="AB93" t="str">
            <v/>
          </cell>
          <cell r="AC93" t="str">
            <v/>
          </cell>
          <cell r="AD93" t="str">
            <v/>
          </cell>
          <cell r="AE93" t="str">
            <v/>
          </cell>
          <cell r="AF93" t="str">
            <v/>
          </cell>
          <cell r="AG93" t="str">
            <v/>
          </cell>
          <cell r="AH93" t="str">
            <v/>
          </cell>
          <cell r="AI93" t="str">
            <v/>
          </cell>
          <cell r="AJ93" t="str">
            <v/>
          </cell>
          <cell r="AK93" t="str">
            <v/>
          </cell>
        </row>
        <row r="94">
          <cell r="C94" t="str">
            <v>INE020B08963</v>
          </cell>
          <cell r="D94" t="str">
            <v>Rural Electrification Corporation Ltd.</v>
          </cell>
          <cell r="E94" t="str">
            <v>RECL 08.11% (Tranche 136) 07-Oct-2025</v>
          </cell>
          <cell r="F94" t="str">
            <v>Bond</v>
          </cell>
          <cell r="G94">
            <v>45937</v>
          </cell>
          <cell r="H94">
            <v>0.0811</v>
          </cell>
          <cell r="I94">
            <v>100</v>
          </cell>
          <cell r="J94">
            <v>100.534</v>
          </cell>
          <cell r="K94">
            <v>0.0764</v>
          </cell>
          <cell r="L94">
            <v>0.005836999999999995</v>
          </cell>
          <cell r="M94" t="str">
            <v>Maturity</v>
          </cell>
          <cell r="N94">
            <v>45937</v>
          </cell>
          <cell r="O94">
            <v>1.376869526162138</v>
          </cell>
          <cell r="P94">
            <v>1.3043288798705603</v>
          </cell>
          <cell r="Q94">
            <v>1.211751096126496</v>
          </cell>
          <cell r="R94" t="str">
            <v>CRISIL AAA</v>
          </cell>
          <cell r="S94" t="str">
            <v/>
          </cell>
          <cell r="T94">
            <v>100.535</v>
          </cell>
          <cell r="U94">
            <v>0.0764</v>
          </cell>
          <cell r="V94">
            <v>0.005956000000000003</v>
          </cell>
          <cell r="W94" t="str">
            <v>Level-2</v>
          </cell>
          <cell r="X94" t="str">
            <v>Maturity</v>
          </cell>
          <cell r="Y94" t="str">
            <v/>
          </cell>
          <cell r="Z94">
            <v>0</v>
          </cell>
          <cell r="AA94" t="str">
            <v/>
          </cell>
          <cell r="AB94" t="str">
            <v/>
          </cell>
          <cell r="AC94" t="str">
            <v/>
          </cell>
          <cell r="AD94">
            <v>1</v>
          </cell>
          <cell r="AE94" t="str">
            <v/>
          </cell>
          <cell r="AF94" t="str">
            <v/>
          </cell>
          <cell r="AG94" t="str">
            <v/>
          </cell>
          <cell r="AH94" t="str">
            <v/>
          </cell>
          <cell r="AI94" t="str">
            <v/>
          </cell>
          <cell r="AJ94" t="str">
            <v/>
          </cell>
          <cell r="AK94" t="str">
            <v/>
          </cell>
        </row>
        <row r="95">
          <cell r="C95" t="str">
            <v>INE514E08EP9</v>
          </cell>
          <cell r="D95" t="str">
            <v>Export Import Bank Of India</v>
          </cell>
          <cell r="E95" t="str">
            <v>EXIM BANK 08.25% (Series S-03) 28-Sep-2025</v>
          </cell>
          <cell r="F95" t="str">
            <v>Bond</v>
          </cell>
          <cell r="G95">
            <v>45928</v>
          </cell>
          <cell r="H95">
            <v>0.0825</v>
          </cell>
          <cell r="I95">
            <v>100</v>
          </cell>
          <cell r="J95">
            <v>100.7349</v>
          </cell>
          <cell r="K95">
            <v>0.076</v>
          </cell>
          <cell r="L95">
            <v>0.005436999999999997</v>
          </cell>
          <cell r="M95" t="str">
            <v>Maturity</v>
          </cell>
          <cell r="N95">
            <v>45928</v>
          </cell>
          <cell r="O95">
            <v>1.3524590163934427</v>
          </cell>
          <cell r="P95">
            <v>1.2739372483494984</v>
          </cell>
          <cell r="Q95">
            <v>1.1839565505106862</v>
          </cell>
          <cell r="R95" t="str">
            <v>CRISIL AAA</v>
          </cell>
          <cell r="S95" t="str">
            <v/>
          </cell>
          <cell r="T95">
            <v>100.7362</v>
          </cell>
          <cell r="U95">
            <v>0.076</v>
          </cell>
          <cell r="V95">
            <v>0.005155999999999994</v>
          </cell>
          <cell r="W95" t="str">
            <v>Level-3</v>
          </cell>
          <cell r="X95" t="str">
            <v>Maturity</v>
          </cell>
          <cell r="Y95" t="str">
            <v/>
          </cell>
          <cell r="Z95">
            <v>0</v>
          </cell>
          <cell r="AA95" t="str">
            <v/>
          </cell>
          <cell r="AB95" t="str">
            <v/>
          </cell>
          <cell r="AC95" t="str">
            <v/>
          </cell>
          <cell r="AD95" t="str">
            <v/>
          </cell>
          <cell r="AE95" t="str">
            <v/>
          </cell>
          <cell r="AF95" t="str">
            <v/>
          </cell>
          <cell r="AG95" t="str">
            <v/>
          </cell>
          <cell r="AH95" t="str">
            <v/>
          </cell>
          <cell r="AI95" t="str">
            <v/>
          </cell>
          <cell r="AJ95" t="str">
            <v/>
          </cell>
          <cell r="AK95" t="str">
            <v/>
          </cell>
        </row>
        <row r="96">
          <cell r="C96" t="str">
            <v>INE514E08EU9</v>
          </cell>
          <cell r="D96" t="str">
            <v>Export Import Bank Of India</v>
          </cell>
          <cell r="E96" t="str">
            <v>Exim Bank 08.18% (Series S-08-2025) 07-Dec-2025</v>
          </cell>
          <cell r="F96" t="str">
            <v>Bond</v>
          </cell>
          <cell r="G96">
            <v>45998</v>
          </cell>
          <cell r="H96">
            <v>0.0818</v>
          </cell>
          <cell r="I96">
            <v>100</v>
          </cell>
          <cell r="J96">
            <v>100.7388</v>
          </cell>
          <cell r="K96">
            <v>0.076</v>
          </cell>
          <cell r="L96">
            <v>0.005436999999999997</v>
          </cell>
          <cell r="M96" t="str">
            <v>Maturity</v>
          </cell>
          <cell r="N96">
            <v>45998</v>
          </cell>
          <cell r="O96">
            <v>1.5437158469945356</v>
          </cell>
          <cell r="P96">
            <v>1.465743791229028</v>
          </cell>
          <cell r="Q96">
            <v>1.3622154193578329</v>
          </cell>
          <cell r="R96" t="str">
            <v>CRISIL AAA</v>
          </cell>
          <cell r="S96" t="str">
            <v/>
          </cell>
          <cell r="T96">
            <v>100.7403</v>
          </cell>
          <cell r="U96">
            <v>0.076</v>
          </cell>
          <cell r="V96">
            <v>0.005155999999999994</v>
          </cell>
          <cell r="W96" t="str">
            <v>Level-3</v>
          </cell>
          <cell r="X96" t="str">
            <v>Maturity</v>
          </cell>
          <cell r="Y96" t="str">
            <v/>
          </cell>
          <cell r="Z96">
            <v>0</v>
          </cell>
          <cell r="AA96" t="str">
            <v/>
          </cell>
          <cell r="AB96" t="str">
            <v/>
          </cell>
          <cell r="AC96" t="str">
            <v/>
          </cell>
          <cell r="AD96" t="str">
            <v/>
          </cell>
          <cell r="AE96" t="str">
            <v/>
          </cell>
          <cell r="AF96" t="str">
            <v/>
          </cell>
          <cell r="AG96" t="str">
            <v/>
          </cell>
          <cell r="AH96" t="str">
            <v/>
          </cell>
          <cell r="AI96" t="str">
            <v/>
          </cell>
          <cell r="AJ96" t="str">
            <v/>
          </cell>
          <cell r="AK96" t="str">
            <v/>
          </cell>
        </row>
        <row r="97">
          <cell r="C97" t="str">
            <v>INE752E07NK9</v>
          </cell>
          <cell r="D97" t="str">
            <v>Power Grid Corporation of India Ltd.</v>
          </cell>
          <cell r="E97" t="str">
            <v>PGC 08.32% (STRPPS B) 23-Dec-2025</v>
          </cell>
          <cell r="F97" t="str">
            <v>Bond</v>
          </cell>
          <cell r="G97">
            <v>46014</v>
          </cell>
          <cell r="H97">
            <v>0.08320000000000001</v>
          </cell>
          <cell r="I97">
            <v>100</v>
          </cell>
          <cell r="J97">
            <v>101.0065</v>
          </cell>
          <cell r="K97">
            <v>0.0757</v>
          </cell>
          <cell r="L97">
            <v>0.005137000000000003</v>
          </cell>
          <cell r="M97" t="str">
            <v>Maturity</v>
          </cell>
          <cell r="N97">
            <v>46014</v>
          </cell>
          <cell r="O97">
            <v>1.5874316939890711</v>
          </cell>
          <cell r="P97">
            <v>1.5083812354909731</v>
          </cell>
          <cell r="Q97">
            <v>1.402232253872802</v>
          </cell>
          <cell r="R97" t="str">
            <v>CRISIL AAA</v>
          </cell>
          <cell r="S97" t="str">
            <v/>
          </cell>
          <cell r="T97">
            <v>101.0084</v>
          </cell>
          <cell r="U97">
            <v>0.0757</v>
          </cell>
          <cell r="V97">
            <v>0.004585999999999993</v>
          </cell>
          <cell r="W97" t="str">
            <v>Level-3</v>
          </cell>
          <cell r="X97" t="str">
            <v>Maturity</v>
          </cell>
          <cell r="Y97" t="str">
            <v/>
          </cell>
          <cell r="Z97">
            <v>0</v>
          </cell>
          <cell r="AA97" t="str">
            <v/>
          </cell>
          <cell r="AB97" t="str">
            <v/>
          </cell>
          <cell r="AC97" t="str">
            <v/>
          </cell>
          <cell r="AD97" t="str">
            <v/>
          </cell>
          <cell r="AE97" t="str">
            <v/>
          </cell>
          <cell r="AF97" t="str">
            <v/>
          </cell>
          <cell r="AG97" t="str">
            <v/>
          </cell>
          <cell r="AH97" t="str">
            <v/>
          </cell>
          <cell r="AI97" t="str">
            <v/>
          </cell>
          <cell r="AJ97" t="str">
            <v/>
          </cell>
          <cell r="AK97" t="str">
            <v/>
          </cell>
        </row>
        <row r="98">
          <cell r="C98" t="str">
            <v>INE115A07GS4</v>
          </cell>
          <cell r="D98" t="str">
            <v>LIC Housing Finance Ltd.</v>
          </cell>
          <cell r="E98" t="str">
            <v>LICHF 08.50% (Tranche 242-Option III) 24-Feb-2025</v>
          </cell>
          <cell r="F98" t="str">
            <v>Bond</v>
          </cell>
          <cell r="G98">
            <v>45712</v>
          </cell>
          <cell r="H98">
            <v>0.085</v>
          </cell>
          <cell r="I98">
            <v>100</v>
          </cell>
          <cell r="J98">
            <v>100.458</v>
          </cell>
          <cell r="K98">
            <v>0.077</v>
          </cell>
          <cell r="L98">
            <v>0.006900000000000003</v>
          </cell>
          <cell r="M98" t="str">
            <v>Maturity</v>
          </cell>
          <cell r="N98">
            <v>45712</v>
          </cell>
          <cell r="O98">
            <v>0.7595628415300546</v>
          </cell>
          <cell r="P98">
            <v>0.7568306010928961</v>
          </cell>
          <cell r="Q98">
            <v>0.7027210780806835</v>
          </cell>
          <cell r="R98" t="str">
            <v>CRISIL AAA</v>
          </cell>
          <cell r="S98" t="str">
            <v/>
          </cell>
          <cell r="T98">
            <v>100.4609</v>
          </cell>
          <cell r="U98">
            <v>0.077</v>
          </cell>
          <cell r="V98">
            <v>0.006900000000000003</v>
          </cell>
          <cell r="W98" t="str">
            <v>Level-3</v>
          </cell>
          <cell r="X98" t="str">
            <v>Maturity</v>
          </cell>
          <cell r="Y98" t="str">
            <v/>
          </cell>
          <cell r="Z98">
            <v>0</v>
          </cell>
          <cell r="AA98" t="str">
            <v/>
          </cell>
          <cell r="AB98">
            <v>1</v>
          </cell>
          <cell r="AC98" t="str">
            <v/>
          </cell>
          <cell r="AD98" t="str">
            <v/>
          </cell>
          <cell r="AE98" t="str">
            <v/>
          </cell>
          <cell r="AF98" t="str">
            <v/>
          </cell>
          <cell r="AG98" t="str">
            <v/>
          </cell>
          <cell r="AH98" t="str">
            <v/>
          </cell>
          <cell r="AI98" t="str">
            <v/>
          </cell>
          <cell r="AJ98" t="str">
            <v/>
          </cell>
          <cell r="AK98" t="str">
            <v/>
          </cell>
        </row>
        <row r="99">
          <cell r="C99" t="str">
            <v>INE733E07JX0</v>
          </cell>
          <cell r="D99" t="str">
            <v>NTPC</v>
          </cell>
          <cell r="E99" t="str">
            <v>NTPC 08.19% (series 57) 15-Dec-2025</v>
          </cell>
          <cell r="F99" t="str">
            <v>Bond</v>
          </cell>
          <cell r="G99">
            <v>46006</v>
          </cell>
          <cell r="H99">
            <v>0.0819</v>
          </cell>
          <cell r="I99">
            <v>100</v>
          </cell>
          <cell r="J99">
            <v>100.8798</v>
          </cell>
          <cell r="K99">
            <v>0.0752</v>
          </cell>
          <cell r="L99">
            <v>0.004637000000000002</v>
          </cell>
          <cell r="M99" t="str">
            <v>Maturity</v>
          </cell>
          <cell r="N99">
            <v>46006</v>
          </cell>
          <cell r="O99">
            <v>1.5655662849015646</v>
          </cell>
          <cell r="P99">
            <v>1.4875833907406788</v>
          </cell>
          <cell r="Q99">
            <v>1.3835411000192324</v>
          </cell>
          <cell r="R99" t="str">
            <v>CRISIL AAA</v>
          </cell>
          <cell r="S99" t="str">
            <v/>
          </cell>
          <cell r="T99">
            <v>100.8815</v>
          </cell>
          <cell r="U99">
            <v>0.0752</v>
          </cell>
          <cell r="V99">
            <v>0.004355999999999999</v>
          </cell>
          <cell r="W99" t="str">
            <v>Level-3</v>
          </cell>
          <cell r="X99" t="str">
            <v>Maturity</v>
          </cell>
          <cell r="Y99" t="str">
            <v/>
          </cell>
          <cell r="Z99">
            <v>0</v>
          </cell>
          <cell r="AA99" t="str">
            <v/>
          </cell>
          <cell r="AB99" t="str">
            <v/>
          </cell>
          <cell r="AC99" t="str">
            <v/>
          </cell>
          <cell r="AD99" t="str">
            <v/>
          </cell>
          <cell r="AE99" t="str">
            <v/>
          </cell>
          <cell r="AF99" t="str">
            <v/>
          </cell>
          <cell r="AG99" t="str">
            <v/>
          </cell>
          <cell r="AH99" t="str">
            <v/>
          </cell>
          <cell r="AI99" t="str">
            <v/>
          </cell>
          <cell r="AJ99" t="str">
            <v/>
          </cell>
          <cell r="AK99" t="str">
            <v/>
          </cell>
        </row>
        <row r="100">
          <cell r="C100" t="str">
            <v>INE752E07KW0</v>
          </cell>
          <cell r="D100" t="str">
            <v>Power Grid Corporation of India Ltd.</v>
          </cell>
          <cell r="E100" t="str">
            <v>PGC 07.93% (Series- XLIII I) 20-May-2025</v>
          </cell>
          <cell r="F100" t="str">
            <v>Bond</v>
          </cell>
          <cell r="G100">
            <v>45797</v>
          </cell>
          <cell r="H100">
            <v>0.07930000000000001</v>
          </cell>
          <cell r="I100">
            <v>100</v>
          </cell>
          <cell r="J100">
            <v>100.3252</v>
          </cell>
          <cell r="K100">
            <v>0.0757</v>
          </cell>
          <cell r="L100">
            <v>0.005582000000000004</v>
          </cell>
          <cell r="M100" t="str">
            <v>Maturity</v>
          </cell>
          <cell r="N100">
            <v>45797</v>
          </cell>
          <cell r="O100">
            <v>0.9945205479452055</v>
          </cell>
          <cell r="P100">
            <v>0.9917808219178083</v>
          </cell>
          <cell r="Q100">
            <v>0.9219864478179867</v>
          </cell>
          <cell r="R100" t="str">
            <v>CRISIL AAA</v>
          </cell>
          <cell r="S100" t="str">
            <v/>
          </cell>
          <cell r="T100">
            <v>100.3276</v>
          </cell>
          <cell r="U100">
            <v>0.0757</v>
          </cell>
          <cell r="V100">
            <v>0.005030666666666669</v>
          </cell>
          <cell r="W100" t="str">
            <v>Level-3</v>
          </cell>
          <cell r="X100" t="str">
            <v>Maturity</v>
          </cell>
          <cell r="Y100" t="str">
            <v/>
          </cell>
          <cell r="Z100">
            <v>0</v>
          </cell>
          <cell r="AA100" t="str">
            <v/>
          </cell>
          <cell r="AB100" t="str">
            <v/>
          </cell>
          <cell r="AC100" t="str">
            <v/>
          </cell>
          <cell r="AD100" t="str">
            <v/>
          </cell>
          <cell r="AE100" t="str">
            <v>&gt;=3 entities</v>
          </cell>
          <cell r="AF100">
            <v>3</v>
          </cell>
          <cell r="AG100">
            <v>1</v>
          </cell>
          <cell r="AH100">
            <v>0</v>
          </cell>
          <cell r="AI100" t="str">
            <v/>
          </cell>
          <cell r="AJ100" t="str">
            <v/>
          </cell>
          <cell r="AK100">
            <v>0.0757</v>
          </cell>
        </row>
        <row r="101">
          <cell r="C101" t="str">
            <v>INE752E07KZ3</v>
          </cell>
          <cell r="D101" t="str">
            <v>Power Grid Corporation of India Ltd.</v>
          </cell>
          <cell r="E101" t="str">
            <v>PGC 07.93% (Series- XLIII L) 20-May-2028</v>
          </cell>
          <cell r="F101" t="str">
            <v>Bond</v>
          </cell>
          <cell r="G101">
            <v>46893</v>
          </cell>
          <cell r="H101">
            <v>0.07930000000000001</v>
          </cell>
          <cell r="I101">
            <v>100</v>
          </cell>
          <cell r="J101">
            <v>101.4675</v>
          </cell>
          <cell r="K101">
            <v>0.0749</v>
          </cell>
          <cell r="L101">
            <v>0.004695999999999992</v>
          </cell>
          <cell r="M101" t="str">
            <v>Maturity</v>
          </cell>
          <cell r="N101">
            <v>46893</v>
          </cell>
          <cell r="O101">
            <v>3.9945205479452053</v>
          </cell>
          <cell r="P101">
            <v>3.5754759043929005</v>
          </cell>
          <cell r="Q101">
            <v>3.3263335234839526</v>
          </cell>
          <cell r="R101" t="str">
            <v>CRISIL AAA</v>
          </cell>
          <cell r="S101" t="str">
            <v/>
          </cell>
          <cell r="T101">
            <v>101.4691</v>
          </cell>
          <cell r="U101">
            <v>0.0749</v>
          </cell>
          <cell r="V101">
            <v>0.0039889999999999926</v>
          </cell>
          <cell r="W101" t="str">
            <v>Level-2</v>
          </cell>
          <cell r="X101" t="str">
            <v>Maturity</v>
          </cell>
          <cell r="Y101" t="str">
            <v/>
          </cell>
          <cell r="Z101">
            <v>0</v>
          </cell>
          <cell r="AA101" t="str">
            <v/>
          </cell>
          <cell r="AB101" t="str">
            <v/>
          </cell>
          <cell r="AC101" t="str">
            <v/>
          </cell>
          <cell r="AD101" t="str">
            <v/>
          </cell>
          <cell r="AE101" t="str">
            <v/>
          </cell>
          <cell r="AF101" t="str">
            <v/>
          </cell>
          <cell r="AG101" t="str">
            <v/>
          </cell>
          <cell r="AH101" t="str">
            <v/>
          </cell>
          <cell r="AI101" t="str">
            <v/>
          </cell>
          <cell r="AJ101" t="str">
            <v/>
          </cell>
          <cell r="AK101" t="str">
            <v/>
          </cell>
        </row>
        <row r="102">
          <cell r="C102" t="str">
            <v>INE752E07NR4</v>
          </cell>
          <cell r="D102" t="str">
            <v>Power Grid Corporation of India Ltd.</v>
          </cell>
          <cell r="E102" t="str">
            <v>PGC 08.13% (STRPPS F) 25-Apr-2025</v>
          </cell>
          <cell r="F102" t="str">
            <v>Bond</v>
          </cell>
          <cell r="G102">
            <v>45772</v>
          </cell>
          <cell r="H102">
            <v>0.0813</v>
          </cell>
          <cell r="I102">
            <v>100</v>
          </cell>
          <cell r="J102">
            <v>100.4398</v>
          </cell>
          <cell r="K102">
            <v>0.0757</v>
          </cell>
          <cell r="L102">
            <v>0.005582000000000004</v>
          </cell>
          <cell r="M102" t="str">
            <v>Maturity</v>
          </cell>
          <cell r="N102">
            <v>45772</v>
          </cell>
          <cell r="O102">
            <v>0.9260273972602739</v>
          </cell>
          <cell r="P102">
            <v>0.9232876712328767</v>
          </cell>
          <cell r="Q102">
            <v>0.8583133505929875</v>
          </cell>
          <cell r="R102" t="str">
            <v>CRISIL AAA</v>
          </cell>
          <cell r="S102" t="str">
            <v/>
          </cell>
          <cell r="T102">
            <v>100.4425</v>
          </cell>
          <cell r="U102">
            <v>0.0757</v>
          </cell>
          <cell r="V102">
            <v>0.0056006666666666705</v>
          </cell>
          <cell r="W102" t="str">
            <v>Level-3</v>
          </cell>
          <cell r="X102" t="str">
            <v>Maturity</v>
          </cell>
          <cell r="Y102" t="str">
            <v/>
          </cell>
          <cell r="Z102">
            <v>0</v>
          </cell>
          <cell r="AA102" t="str">
            <v/>
          </cell>
          <cell r="AB102" t="str">
            <v/>
          </cell>
          <cell r="AC102" t="str">
            <v/>
          </cell>
          <cell r="AD102" t="str">
            <v/>
          </cell>
          <cell r="AE102" t="str">
            <v>&gt;=3 entities</v>
          </cell>
          <cell r="AF102">
            <v>3</v>
          </cell>
          <cell r="AG102">
            <v>1</v>
          </cell>
          <cell r="AH102">
            <v>0</v>
          </cell>
          <cell r="AI102" t="str">
            <v/>
          </cell>
          <cell r="AJ102" t="str">
            <v/>
          </cell>
          <cell r="AK102" t="str">
            <v/>
          </cell>
        </row>
        <row r="103">
          <cell r="C103" t="str">
            <v>INE752E07NT0</v>
          </cell>
          <cell r="D103" t="str">
            <v>Power Grid Corporation of India Ltd.</v>
          </cell>
          <cell r="E103" t="str">
            <v>PGC 08.13% (STRPPS H) 23-Apr-2027</v>
          </cell>
          <cell r="F103" t="str">
            <v>Bond</v>
          </cell>
          <cell r="G103">
            <v>46500</v>
          </cell>
          <cell r="H103">
            <v>0.0813</v>
          </cell>
          <cell r="I103">
            <v>100</v>
          </cell>
          <cell r="J103">
            <v>101.5253</v>
          </cell>
          <cell r="K103">
            <v>0.0752</v>
          </cell>
          <cell r="L103">
            <v>0.005086000000000007</v>
          </cell>
          <cell r="M103" t="str">
            <v>Maturity</v>
          </cell>
          <cell r="N103">
            <v>46500</v>
          </cell>
          <cell r="O103">
            <v>2.9205479452054797</v>
          </cell>
          <cell r="P103">
            <v>2.700529258607397</v>
          </cell>
          <cell r="Q103">
            <v>2.511652956294082</v>
          </cell>
          <cell r="R103" t="str">
            <v>CRISIL AAA</v>
          </cell>
          <cell r="S103" t="str">
            <v/>
          </cell>
          <cell r="T103">
            <v>101.5273</v>
          </cell>
          <cell r="U103">
            <v>0.0752</v>
          </cell>
          <cell r="V103">
            <v>0.004714999999999997</v>
          </cell>
          <cell r="W103" t="str">
            <v>Level-2</v>
          </cell>
          <cell r="X103" t="str">
            <v>Maturity</v>
          </cell>
          <cell r="Y103" t="str">
            <v/>
          </cell>
          <cell r="Z103">
            <v>0</v>
          </cell>
          <cell r="AA103" t="str">
            <v/>
          </cell>
          <cell r="AB103" t="str">
            <v/>
          </cell>
          <cell r="AC103" t="str">
            <v/>
          </cell>
          <cell r="AD103" t="str">
            <v/>
          </cell>
          <cell r="AE103" t="str">
            <v/>
          </cell>
          <cell r="AF103" t="str">
            <v/>
          </cell>
          <cell r="AG103" t="str">
            <v/>
          </cell>
          <cell r="AH103" t="str">
            <v/>
          </cell>
          <cell r="AI103" t="str">
            <v/>
          </cell>
          <cell r="AJ103" t="str">
            <v/>
          </cell>
          <cell r="AK103" t="str">
            <v/>
          </cell>
        </row>
        <row r="104">
          <cell r="C104" t="str">
            <v>INE752E07NU8</v>
          </cell>
          <cell r="D104" t="str">
            <v>Power Grid Corporation of India Ltd.</v>
          </cell>
          <cell r="E104" t="str">
            <v>PGC 08.13% (STRPPS I) 25-Apr-2028</v>
          </cell>
          <cell r="F104" t="str">
            <v>Bond</v>
          </cell>
          <cell r="G104">
            <v>46868</v>
          </cell>
          <cell r="H104">
            <v>0.0813</v>
          </cell>
          <cell r="I104">
            <v>100</v>
          </cell>
          <cell r="J104">
            <v>102.0858</v>
          </cell>
          <cell r="K104">
            <v>0.0749</v>
          </cell>
          <cell r="L104">
            <v>0.004695999999999992</v>
          </cell>
          <cell r="M104" t="str">
            <v>Maturity</v>
          </cell>
          <cell r="N104">
            <v>46868</v>
          </cell>
          <cell r="O104">
            <v>3.9260348828505127</v>
          </cell>
          <cell r="P104">
            <v>3.4993307505451146</v>
          </cell>
          <cell r="Q104">
            <v>3.255494232528714</v>
          </cell>
          <cell r="R104" t="str">
            <v>CRISIL AAA</v>
          </cell>
          <cell r="S104" t="str">
            <v/>
          </cell>
          <cell r="T104">
            <v>102.0877</v>
          </cell>
          <cell r="U104">
            <v>0.0749</v>
          </cell>
          <cell r="V104">
            <v>0.0039889999999999926</v>
          </cell>
          <cell r="W104" t="str">
            <v>Level-2</v>
          </cell>
          <cell r="X104" t="str">
            <v>Maturity</v>
          </cell>
          <cell r="Y104" t="str">
            <v/>
          </cell>
          <cell r="Z104">
            <v>0</v>
          </cell>
          <cell r="AA104" t="str">
            <v/>
          </cell>
          <cell r="AB104" t="str">
            <v/>
          </cell>
          <cell r="AC104" t="str">
            <v/>
          </cell>
          <cell r="AD104" t="str">
            <v/>
          </cell>
          <cell r="AE104" t="str">
            <v/>
          </cell>
          <cell r="AF104" t="str">
            <v/>
          </cell>
          <cell r="AG104" t="str">
            <v/>
          </cell>
          <cell r="AH104" t="str">
            <v/>
          </cell>
          <cell r="AI104" t="str">
            <v/>
          </cell>
          <cell r="AJ104" t="str">
            <v/>
          </cell>
          <cell r="AK104" t="str">
            <v/>
          </cell>
        </row>
        <row r="105">
          <cell r="C105" t="str">
            <v>INE752E07NV6</v>
          </cell>
          <cell r="D105" t="str">
            <v>Power Grid Corporation of India Ltd.</v>
          </cell>
          <cell r="E105" t="str">
            <v>PGC 08.13% (STRPPS J) 25-Apr-2029</v>
          </cell>
          <cell r="F105" t="str">
            <v>Bond</v>
          </cell>
          <cell r="G105">
            <v>47233</v>
          </cell>
          <cell r="H105">
            <v>0.0813</v>
          </cell>
          <cell r="I105">
            <v>100</v>
          </cell>
          <cell r="J105">
            <v>102.5344</v>
          </cell>
          <cell r="K105">
            <v>0.0749</v>
          </cell>
          <cell r="L105">
            <v>0.004680999999999991</v>
          </cell>
          <cell r="M105" t="str">
            <v>Maturity</v>
          </cell>
          <cell r="N105">
            <v>47233</v>
          </cell>
          <cell r="O105">
            <v>4.926034882850513</v>
          </cell>
          <cell r="P105">
            <v>4.235689547730938</v>
          </cell>
          <cell r="Q105">
            <v>3.940542885599533</v>
          </cell>
          <cell r="R105" t="str">
            <v>CRISIL AAA</v>
          </cell>
          <cell r="S105" t="str">
            <v/>
          </cell>
          <cell r="T105">
            <v>102.5362</v>
          </cell>
          <cell r="U105">
            <v>0.0749</v>
          </cell>
          <cell r="V105">
            <v>0.003720000000000001</v>
          </cell>
          <cell r="W105" t="str">
            <v>Level-2</v>
          </cell>
          <cell r="X105" t="str">
            <v>Maturity</v>
          </cell>
          <cell r="Y105" t="str">
            <v/>
          </cell>
          <cell r="Z105">
            <v>0</v>
          </cell>
          <cell r="AA105" t="str">
            <v/>
          </cell>
          <cell r="AB105" t="str">
            <v/>
          </cell>
          <cell r="AC105" t="str">
            <v/>
          </cell>
          <cell r="AD105" t="str">
            <v/>
          </cell>
          <cell r="AE105" t="str">
            <v/>
          </cell>
          <cell r="AF105" t="str">
            <v/>
          </cell>
          <cell r="AG105" t="str">
            <v/>
          </cell>
          <cell r="AH105" t="str">
            <v/>
          </cell>
          <cell r="AI105" t="str">
            <v/>
          </cell>
          <cell r="AJ105" t="str">
            <v/>
          </cell>
          <cell r="AK105" t="str">
            <v/>
          </cell>
        </row>
        <row r="106">
          <cell r="C106" t="str">
            <v>INE752E07NX2</v>
          </cell>
          <cell r="D106" t="str">
            <v>Power Grid Corporation of India Ltd.</v>
          </cell>
          <cell r="E106" t="str">
            <v>PGC 08.13% (STRPPS L) 25-Apr-2031</v>
          </cell>
          <cell r="F106" t="str">
            <v>Bond</v>
          </cell>
          <cell r="G106">
            <v>47963</v>
          </cell>
          <cell r="H106">
            <v>0.0813</v>
          </cell>
          <cell r="I106">
            <v>100</v>
          </cell>
          <cell r="J106">
            <v>103.6089</v>
          </cell>
          <cell r="K106">
            <v>0.0744</v>
          </cell>
          <cell r="L106">
            <v>0.0038659999999999944</v>
          </cell>
          <cell r="M106" t="str">
            <v>Maturity</v>
          </cell>
          <cell r="N106">
            <v>47963</v>
          </cell>
          <cell r="O106">
            <v>6.926034882850513</v>
          </cell>
          <cell r="P106">
            <v>5.555570151785848</v>
          </cell>
          <cell r="Q106">
            <v>5.170858294662926</v>
          </cell>
          <cell r="R106" t="str">
            <v>CRISIL AAA</v>
          </cell>
          <cell r="S106" t="str">
            <v/>
          </cell>
          <cell r="T106">
            <v>103.6107</v>
          </cell>
          <cell r="U106">
            <v>0.0744</v>
          </cell>
          <cell r="V106">
            <v>0.0036780000000000007</v>
          </cell>
          <cell r="W106" t="str">
            <v>Level-3</v>
          </cell>
          <cell r="X106" t="str">
            <v>Maturity</v>
          </cell>
          <cell r="Y106" t="str">
            <v/>
          </cell>
          <cell r="Z106">
            <v>0</v>
          </cell>
          <cell r="AA106" t="str">
            <v/>
          </cell>
          <cell r="AB106" t="str">
            <v/>
          </cell>
          <cell r="AC106" t="str">
            <v/>
          </cell>
          <cell r="AD106" t="str">
            <v/>
          </cell>
          <cell r="AE106" t="str">
            <v/>
          </cell>
          <cell r="AF106" t="str">
            <v/>
          </cell>
          <cell r="AG106" t="str">
            <v/>
          </cell>
          <cell r="AH106" t="str">
            <v/>
          </cell>
          <cell r="AI106" t="str">
            <v/>
          </cell>
          <cell r="AJ106" t="str">
            <v/>
          </cell>
          <cell r="AK106" t="str">
            <v/>
          </cell>
        </row>
        <row r="107">
          <cell r="C107" t="str">
            <v>INE733E07KA6</v>
          </cell>
          <cell r="D107" t="str">
            <v>NTPC</v>
          </cell>
          <cell r="E107" t="str">
            <v>NTPC 08.05% (Series 60) 05-May-2026</v>
          </cell>
          <cell r="F107" t="str">
            <v>Bond</v>
          </cell>
          <cell r="G107">
            <v>46147</v>
          </cell>
          <cell r="H107">
            <v>0.0805</v>
          </cell>
          <cell r="I107">
            <v>100</v>
          </cell>
          <cell r="J107">
            <v>100.9156</v>
          </cell>
          <cell r="K107">
            <v>0.0752</v>
          </cell>
          <cell r="L107">
            <v>0.004637000000000002</v>
          </cell>
          <cell r="M107" t="str">
            <v>Maturity</v>
          </cell>
          <cell r="N107">
            <v>46147</v>
          </cell>
          <cell r="O107">
            <v>1.9534246575342467</v>
          </cell>
          <cell r="P107">
            <v>1.876708887028843</v>
          </cell>
          <cell r="Q107">
            <v>1.7454509737991473</v>
          </cell>
          <cell r="R107" t="str">
            <v>CRISIL AAA</v>
          </cell>
          <cell r="S107" t="str">
            <v/>
          </cell>
          <cell r="T107">
            <v>100.9175</v>
          </cell>
          <cell r="U107">
            <v>0.0752</v>
          </cell>
          <cell r="V107">
            <v>0.004355999999999999</v>
          </cell>
          <cell r="W107" t="str">
            <v>Level-3</v>
          </cell>
          <cell r="X107" t="str">
            <v>Maturity</v>
          </cell>
          <cell r="Y107" t="str">
            <v/>
          </cell>
          <cell r="Z107">
            <v>0</v>
          </cell>
          <cell r="AA107" t="str">
            <v/>
          </cell>
          <cell r="AB107" t="str">
            <v/>
          </cell>
          <cell r="AC107" t="str">
            <v/>
          </cell>
          <cell r="AD107" t="str">
            <v/>
          </cell>
          <cell r="AE107" t="str">
            <v/>
          </cell>
          <cell r="AF107" t="str">
            <v/>
          </cell>
          <cell r="AG107" t="str">
            <v/>
          </cell>
          <cell r="AH107" t="str">
            <v/>
          </cell>
          <cell r="AI107" t="str">
            <v/>
          </cell>
          <cell r="AJ107" t="str">
            <v/>
          </cell>
          <cell r="AK107" t="str">
            <v/>
          </cell>
        </row>
        <row r="108">
          <cell r="C108" t="str">
            <v>INE017A08235</v>
          </cell>
          <cell r="D108" t="str">
            <v>The Great Eastern Shipping Co. Ltd.</v>
          </cell>
          <cell r="E108" t="str">
            <v>GE Shipping Co.08.70% 06-May-2026</v>
          </cell>
          <cell r="F108" t="str">
            <v>Bond</v>
          </cell>
          <cell r="G108">
            <v>46148</v>
          </cell>
          <cell r="H108">
            <v>0.08700000000000001</v>
          </cell>
          <cell r="I108">
            <v>100</v>
          </cell>
          <cell r="J108">
            <v>99.7762</v>
          </cell>
          <cell r="K108">
            <v>0.0882</v>
          </cell>
          <cell r="L108">
            <v>0.017637</v>
          </cell>
          <cell r="M108" t="str">
            <v>Maturity</v>
          </cell>
          <cell r="N108">
            <v>46148</v>
          </cell>
          <cell r="O108">
            <v>1.9561643835616438</v>
          </cell>
          <cell r="P108">
            <v>1.8733065809151064</v>
          </cell>
          <cell r="Q108">
            <v>1.7214726896848982</v>
          </cell>
          <cell r="R108" t="str">
            <v>CRISIL AA+</v>
          </cell>
          <cell r="S108" t="str">
            <v/>
          </cell>
          <cell r="T108">
            <v>99.7768</v>
          </cell>
          <cell r="U108">
            <v>0.0882</v>
          </cell>
          <cell r="V108">
            <v>0.017656000000000005</v>
          </cell>
          <cell r="W108" t="str">
            <v>Level-3</v>
          </cell>
          <cell r="X108" t="str">
            <v>Maturity</v>
          </cell>
          <cell r="Y108" t="str">
            <v/>
          </cell>
          <cell r="Z108">
            <v>0</v>
          </cell>
          <cell r="AA108" t="str">
            <v/>
          </cell>
          <cell r="AB108" t="str">
            <v/>
          </cell>
          <cell r="AC108" t="str">
            <v/>
          </cell>
          <cell r="AD108" t="str">
            <v/>
          </cell>
          <cell r="AE108" t="str">
            <v/>
          </cell>
          <cell r="AF108" t="str">
            <v/>
          </cell>
          <cell r="AG108" t="str">
            <v/>
          </cell>
          <cell r="AH108" t="str">
            <v/>
          </cell>
          <cell r="AI108" t="str">
            <v/>
          </cell>
          <cell r="AJ108" t="str">
            <v/>
          </cell>
          <cell r="AK108" t="str">
            <v/>
          </cell>
        </row>
        <row r="109">
          <cell r="C109" t="str">
            <v>INE115A07JM1</v>
          </cell>
          <cell r="D109" t="str">
            <v>LIC Housing Finance Ltd.</v>
          </cell>
          <cell r="E109" t="str">
            <v>LICHF 08.45% OPTION I (Tranche 296) 22-May-2026 P 23-Oct-2019</v>
          </cell>
          <cell r="F109" t="str">
            <v>Bond</v>
          </cell>
          <cell r="G109">
            <v>46164</v>
          </cell>
          <cell r="H109">
            <v>0.0845</v>
          </cell>
          <cell r="I109">
            <v>100</v>
          </cell>
          <cell r="J109">
            <v>100.9437</v>
          </cell>
          <cell r="K109">
            <v>0.0792</v>
          </cell>
          <cell r="L109">
            <v>0.008637000000000006</v>
          </cell>
          <cell r="M109" t="str">
            <v>Maturity</v>
          </cell>
          <cell r="N109">
            <v>46164</v>
          </cell>
          <cell r="O109">
            <v>1.9999925144097612</v>
          </cell>
          <cell r="P109">
            <v>1.7716091369231803</v>
          </cell>
          <cell r="Q109">
            <v>1.6415948266523168</v>
          </cell>
          <cell r="R109" t="str">
            <v>CRISIL AAA</v>
          </cell>
          <cell r="S109" t="str">
            <v/>
          </cell>
          <cell r="T109">
            <v>100.9457</v>
          </cell>
          <cell r="U109">
            <v>0.0792</v>
          </cell>
          <cell r="V109">
            <v>0.008555999999999994</v>
          </cell>
          <cell r="W109" t="str">
            <v>Level-3</v>
          </cell>
          <cell r="X109" t="str">
            <v>Maturity</v>
          </cell>
          <cell r="Y109" t="str">
            <v/>
          </cell>
          <cell r="Z109">
            <v>0</v>
          </cell>
          <cell r="AA109" t="str">
            <v/>
          </cell>
          <cell r="AB109">
            <v>1</v>
          </cell>
          <cell r="AC109" t="str">
            <v/>
          </cell>
          <cell r="AD109" t="str">
            <v/>
          </cell>
          <cell r="AE109" t="str">
            <v/>
          </cell>
          <cell r="AF109" t="str">
            <v/>
          </cell>
          <cell r="AG109" t="str">
            <v/>
          </cell>
          <cell r="AH109" t="str">
            <v/>
          </cell>
          <cell r="AI109" t="str">
            <v/>
          </cell>
          <cell r="AJ109" t="str">
            <v/>
          </cell>
          <cell r="AK109" t="str">
            <v/>
          </cell>
        </row>
        <row r="110">
          <cell r="C110" t="str">
            <v>INE733E07KC2</v>
          </cell>
          <cell r="D110" t="str">
            <v>NTPC</v>
          </cell>
          <cell r="E110" t="str">
            <v>NTPC 08.10% (Series 61,STRPP B) 27-May-2026</v>
          </cell>
          <cell r="F110" t="str">
            <v>Bond</v>
          </cell>
          <cell r="G110">
            <v>46169</v>
          </cell>
          <cell r="H110">
            <v>0.081</v>
          </cell>
          <cell r="I110">
            <v>100</v>
          </cell>
          <cell r="J110">
            <v>101.0427</v>
          </cell>
          <cell r="K110">
            <v>0.0752</v>
          </cell>
          <cell r="L110">
            <v>0.005086000000000007</v>
          </cell>
          <cell r="M110" t="str">
            <v>Maturity</v>
          </cell>
          <cell r="N110">
            <v>46169</v>
          </cell>
          <cell r="O110">
            <v>2.0136612021857925</v>
          </cell>
          <cell r="P110">
            <v>1.794195176006056</v>
          </cell>
          <cell r="Q110">
            <v>1.6687083110175371</v>
          </cell>
          <cell r="R110" t="str">
            <v>CRISIL AAA</v>
          </cell>
          <cell r="S110" t="str">
            <v/>
          </cell>
          <cell r="T110">
            <v>101.0432</v>
          </cell>
          <cell r="U110">
            <v>0.0752</v>
          </cell>
          <cell r="V110">
            <v>0.004784999999999998</v>
          </cell>
          <cell r="W110" t="str">
            <v>Level-3</v>
          </cell>
          <cell r="X110" t="str">
            <v>Maturity</v>
          </cell>
          <cell r="Y110" t="str">
            <v/>
          </cell>
          <cell r="Z110">
            <v>0</v>
          </cell>
          <cell r="AA110" t="str">
            <v/>
          </cell>
          <cell r="AB110" t="str">
            <v/>
          </cell>
          <cell r="AC110" t="str">
            <v/>
          </cell>
          <cell r="AD110">
            <v>1</v>
          </cell>
          <cell r="AE110" t="str">
            <v/>
          </cell>
          <cell r="AF110" t="str">
            <v/>
          </cell>
          <cell r="AG110" t="str">
            <v/>
          </cell>
          <cell r="AH110" t="str">
            <v/>
          </cell>
          <cell r="AI110" t="str">
            <v/>
          </cell>
          <cell r="AJ110" t="str">
            <v/>
          </cell>
          <cell r="AK110" t="str">
            <v/>
          </cell>
        </row>
        <row r="111">
          <cell r="C111" t="str">
            <v>INE017A08243</v>
          </cell>
          <cell r="D111" t="str">
            <v>The Great Eastern Shipping Co. Ltd.</v>
          </cell>
          <cell r="E111" t="str">
            <v>GE Shipping Co.08.70% 31-May-2025</v>
          </cell>
          <cell r="F111" t="str">
            <v>Bond</v>
          </cell>
          <cell r="G111">
            <v>45808</v>
          </cell>
          <cell r="H111">
            <v>0.08700000000000001</v>
          </cell>
          <cell r="I111">
            <v>100</v>
          </cell>
          <cell r="J111">
            <v>99.8807</v>
          </cell>
          <cell r="K111">
            <v>0.0882</v>
          </cell>
          <cell r="L111">
            <v>0.017637</v>
          </cell>
          <cell r="M111" t="str">
            <v>Maturity</v>
          </cell>
          <cell r="N111">
            <v>45808</v>
          </cell>
          <cell r="O111">
            <v>1.0245901639344261</v>
          </cell>
          <cell r="P111">
            <v>0.9417398468781275</v>
          </cell>
          <cell r="Q111">
            <v>0.8654106293678804</v>
          </cell>
          <cell r="R111" t="str">
            <v>CRISIL AA+</v>
          </cell>
          <cell r="S111" t="str">
            <v/>
          </cell>
          <cell r="T111">
            <v>99.8795</v>
          </cell>
          <cell r="U111">
            <v>0.0882</v>
          </cell>
          <cell r="V111">
            <v>0.017656000000000005</v>
          </cell>
          <cell r="W111" t="str">
            <v>Level-3</v>
          </cell>
          <cell r="X111" t="str">
            <v>Maturity</v>
          </cell>
          <cell r="Y111" t="str">
            <v/>
          </cell>
          <cell r="Z111">
            <v>0</v>
          </cell>
          <cell r="AA111" t="str">
            <v/>
          </cell>
          <cell r="AB111" t="str">
            <v/>
          </cell>
          <cell r="AC111" t="str">
            <v/>
          </cell>
          <cell r="AD111" t="str">
            <v/>
          </cell>
          <cell r="AE111" t="str">
            <v/>
          </cell>
          <cell r="AF111" t="str">
            <v/>
          </cell>
          <cell r="AG111" t="str">
            <v/>
          </cell>
          <cell r="AH111" t="str">
            <v/>
          </cell>
          <cell r="AI111" t="str">
            <v/>
          </cell>
          <cell r="AJ111" t="str">
            <v/>
          </cell>
          <cell r="AK111" t="str">
            <v/>
          </cell>
        </row>
        <row r="112">
          <cell r="C112" t="str">
            <v>INE115A07JP4</v>
          </cell>
          <cell r="D112" t="str">
            <v>LIC Housing Finance Ltd.</v>
          </cell>
          <cell r="E112" t="str">
            <v>LICHF 08.47% (Tranche 297 Option II) P 28-Jun-2019 10-Jun-2026</v>
          </cell>
          <cell r="F112" t="str">
            <v>Bond</v>
          </cell>
          <cell r="G112">
            <v>46183</v>
          </cell>
          <cell r="H112">
            <v>0.0847</v>
          </cell>
          <cell r="I112">
            <v>100</v>
          </cell>
          <cell r="J112">
            <v>100.9886</v>
          </cell>
          <cell r="K112">
            <v>0.0792</v>
          </cell>
          <cell r="L112">
            <v>0.00908600000000001</v>
          </cell>
          <cell r="M112" t="str">
            <v>Maturity</v>
          </cell>
          <cell r="N112">
            <v>46183</v>
          </cell>
          <cell r="O112">
            <v>2.051912568306011</v>
          </cell>
          <cell r="P112">
            <v>1.823452937695564</v>
          </cell>
          <cell r="Q112">
            <v>1.6896339304073054</v>
          </cell>
          <cell r="R112" t="str">
            <v>CRISIL AAA</v>
          </cell>
          <cell r="S112" t="str">
            <v/>
          </cell>
          <cell r="T112">
            <v>100.9891</v>
          </cell>
          <cell r="U112">
            <v>0.0792</v>
          </cell>
          <cell r="V112">
            <v>0.008984999999999993</v>
          </cell>
          <cell r="W112" t="str">
            <v>Level-3</v>
          </cell>
          <cell r="X112" t="str">
            <v>Maturity</v>
          </cell>
          <cell r="Y112" t="str">
            <v/>
          </cell>
          <cell r="Z112">
            <v>0</v>
          </cell>
          <cell r="AA112" t="str">
            <v/>
          </cell>
          <cell r="AB112">
            <v>1</v>
          </cell>
          <cell r="AC112" t="str">
            <v/>
          </cell>
          <cell r="AD112" t="str">
            <v/>
          </cell>
          <cell r="AE112" t="str">
            <v/>
          </cell>
          <cell r="AF112" t="str">
            <v/>
          </cell>
          <cell r="AG112" t="str">
            <v/>
          </cell>
          <cell r="AH112" t="str">
            <v/>
          </cell>
          <cell r="AI112" t="str">
            <v/>
          </cell>
          <cell r="AJ112" t="str">
            <v/>
          </cell>
          <cell r="AK112" t="str">
            <v/>
          </cell>
        </row>
        <row r="113">
          <cell r="C113" t="str">
            <v>INE134E08II2</v>
          </cell>
          <cell r="D113" t="str">
            <v>Power Finance Corporation Ltd.</v>
          </cell>
          <cell r="E113" t="str">
            <v>Power Finance Corp. 07.63% (Series 150 Option B) 14-Aug-2026</v>
          </cell>
          <cell r="F113" t="str">
            <v>Bond</v>
          </cell>
          <cell r="G113">
            <v>46248</v>
          </cell>
          <cell r="H113">
            <v>0.0763</v>
          </cell>
          <cell r="I113">
            <v>100</v>
          </cell>
          <cell r="J113">
            <v>99.9316</v>
          </cell>
          <cell r="K113">
            <v>0.0764</v>
          </cell>
          <cell r="L113">
            <v>0.006286</v>
          </cell>
          <cell r="M113" t="str">
            <v>Maturity</v>
          </cell>
          <cell r="N113">
            <v>46248</v>
          </cell>
          <cell r="O113">
            <v>2.2294932255408337</v>
          </cell>
          <cell r="P113">
            <v>2.0198371295548636</v>
          </cell>
          <cell r="Q113">
            <v>1.8764744793337642</v>
          </cell>
          <cell r="R113" t="str">
            <v>CRISIL AAA</v>
          </cell>
          <cell r="S113" t="str">
            <v/>
          </cell>
          <cell r="T113">
            <v>99.9311</v>
          </cell>
          <cell r="U113">
            <v>0.0764</v>
          </cell>
          <cell r="V113">
            <v>0.005985000000000004</v>
          </cell>
          <cell r="W113" t="str">
            <v>Level-2</v>
          </cell>
          <cell r="X113" t="str">
            <v>Maturity</v>
          </cell>
          <cell r="Y113" t="str">
            <v/>
          </cell>
          <cell r="Z113">
            <v>0</v>
          </cell>
          <cell r="AA113" t="str">
            <v/>
          </cell>
          <cell r="AB113" t="str">
            <v/>
          </cell>
          <cell r="AC113" t="str">
            <v/>
          </cell>
          <cell r="AD113">
            <v>1</v>
          </cell>
          <cell r="AE113" t="str">
            <v/>
          </cell>
          <cell r="AF113" t="str">
            <v/>
          </cell>
          <cell r="AG113" t="str">
            <v/>
          </cell>
          <cell r="AH113" t="str">
            <v/>
          </cell>
          <cell r="AI113" t="str">
            <v/>
          </cell>
          <cell r="AJ113" t="str">
            <v/>
          </cell>
          <cell r="AK113" t="str">
            <v/>
          </cell>
        </row>
        <row r="114">
          <cell r="C114" t="str">
            <v>INE514E08FG5</v>
          </cell>
          <cell r="D114" t="str">
            <v>Export Import Bank Of India</v>
          </cell>
          <cell r="E114" t="str">
            <v>Exim Bank 07.62% (Series T 06-2026) 01-Sep-2026</v>
          </cell>
          <cell r="F114" t="str">
            <v>Bond</v>
          </cell>
          <cell r="G114">
            <v>46266</v>
          </cell>
          <cell r="H114">
            <v>0.0762</v>
          </cell>
          <cell r="I114">
            <v>100</v>
          </cell>
          <cell r="J114">
            <v>100.3299</v>
          </cell>
          <cell r="K114">
            <v>0.0743</v>
          </cell>
          <cell r="L114">
            <v>0.004186000000000009</v>
          </cell>
          <cell r="M114" t="str">
            <v>Maturity</v>
          </cell>
          <cell r="N114">
            <v>46266</v>
          </cell>
          <cell r="O114">
            <v>2.278688524590164</v>
          </cell>
          <cell r="P114">
            <v>2.069095565288827</v>
          </cell>
          <cell r="Q114">
            <v>1.9259941964896465</v>
          </cell>
          <cell r="R114" t="str">
            <v>CRISIL AAA</v>
          </cell>
          <cell r="S114" t="str">
            <v/>
          </cell>
          <cell r="T114">
            <v>100.33</v>
          </cell>
          <cell r="U114">
            <v>0.0743</v>
          </cell>
          <cell r="V114">
            <v>0.004385</v>
          </cell>
          <cell r="W114" t="str">
            <v>Level-3</v>
          </cell>
          <cell r="X114" t="str">
            <v>Maturity</v>
          </cell>
          <cell r="Y114" t="str">
            <v/>
          </cell>
          <cell r="Z114">
            <v>0</v>
          </cell>
          <cell r="AA114" t="str">
            <v/>
          </cell>
          <cell r="AB114" t="str">
            <v/>
          </cell>
          <cell r="AC114" t="str">
            <v/>
          </cell>
          <cell r="AD114" t="str">
            <v/>
          </cell>
          <cell r="AE114" t="str">
            <v/>
          </cell>
          <cell r="AF114" t="str">
            <v/>
          </cell>
          <cell r="AG114" t="str">
            <v/>
          </cell>
          <cell r="AH114" t="str">
            <v/>
          </cell>
          <cell r="AI114" t="str">
            <v/>
          </cell>
          <cell r="AJ114" t="str">
            <v/>
          </cell>
          <cell r="AK114" t="str">
            <v/>
          </cell>
        </row>
        <row r="115">
          <cell r="C115" t="str">
            <v>INE124D08019</v>
          </cell>
          <cell r="D115" t="str">
            <v>Reliance General Insurance Co. Ltd.</v>
          </cell>
          <cell r="E115" t="str">
            <v>Reliance Gen.Insurance 09.10% (RGICL F Series A NCD 01 Type I) 17-Aug-2026</v>
          </cell>
          <cell r="F115" t="str">
            <v>Bond</v>
          </cell>
          <cell r="G115">
            <v>46251</v>
          </cell>
          <cell r="H115">
            <v>0.091</v>
          </cell>
          <cell r="I115">
            <v>100</v>
          </cell>
          <cell r="J115">
            <v>82.8674</v>
          </cell>
          <cell r="K115">
            <v>0.1915</v>
          </cell>
          <cell r="L115">
            <v>0.12138600000000001</v>
          </cell>
          <cell r="M115" t="str">
            <v>Maturity</v>
          </cell>
          <cell r="N115">
            <v>46251</v>
          </cell>
          <cell r="O115">
            <v>2.237712403623026</v>
          </cell>
          <cell r="P115">
            <v>1.9583512698142278</v>
          </cell>
          <cell r="Q115">
            <v>1.6436015692943582</v>
          </cell>
          <cell r="R115" t="str">
            <v>CARE A</v>
          </cell>
          <cell r="S115" t="str">
            <v/>
          </cell>
          <cell r="T115">
            <v>82.8493</v>
          </cell>
          <cell r="U115">
            <v>0.1915</v>
          </cell>
          <cell r="V115">
            <v>0.121385</v>
          </cell>
          <cell r="W115" t="str">
            <v>Level-3</v>
          </cell>
          <cell r="X115" t="str">
            <v>Maturity</v>
          </cell>
          <cell r="Y115" t="str">
            <v/>
          </cell>
          <cell r="Z115">
            <v>0</v>
          </cell>
          <cell r="AA115" t="str">
            <v/>
          </cell>
          <cell r="AB115" t="str">
            <v/>
          </cell>
          <cell r="AC115" t="str">
            <v/>
          </cell>
          <cell r="AD115" t="str">
            <v/>
          </cell>
          <cell r="AE115" t="str">
            <v/>
          </cell>
          <cell r="AF115" t="str">
            <v/>
          </cell>
          <cell r="AG115" t="str">
            <v/>
          </cell>
          <cell r="AH115" t="str">
            <v/>
          </cell>
          <cell r="AI115" t="str">
            <v/>
          </cell>
          <cell r="AJ115" t="str">
            <v/>
          </cell>
          <cell r="AK115" t="str">
            <v/>
          </cell>
        </row>
        <row r="116">
          <cell r="C116" t="str">
            <v>INE040A08369</v>
          </cell>
          <cell r="D116" t="str">
            <v>HDFC Bank Ltd.</v>
          </cell>
          <cell r="E116" t="str">
            <v>HDFC Bank 07.95%  21-Sep-2026</v>
          </cell>
          <cell r="F116" t="str">
            <v>Bond</v>
          </cell>
          <cell r="G116">
            <v>46286</v>
          </cell>
          <cell r="H116">
            <v>0.0795</v>
          </cell>
          <cell r="I116">
            <v>100</v>
          </cell>
          <cell r="J116">
            <v>99.8707</v>
          </cell>
          <cell r="K116">
            <v>0.0798</v>
          </cell>
          <cell r="L116">
            <v>0.009686</v>
          </cell>
          <cell r="M116" t="str">
            <v>Maturity</v>
          </cell>
          <cell r="N116">
            <v>46286</v>
          </cell>
          <cell r="O116">
            <v>2.333318362152856</v>
          </cell>
          <cell r="P116">
            <v>2.115036052779269</v>
          </cell>
          <cell r="Q116">
            <v>1.958729443211029</v>
          </cell>
          <cell r="R116" t="str">
            <v>CRISIL AAA</v>
          </cell>
          <cell r="S116" t="str">
            <v/>
          </cell>
          <cell r="T116">
            <v>99.8704</v>
          </cell>
          <cell r="U116">
            <v>0.0798</v>
          </cell>
          <cell r="V116">
            <v>0.009884999999999991</v>
          </cell>
          <cell r="W116" t="str">
            <v>Level-3</v>
          </cell>
          <cell r="X116" t="str">
            <v>Maturity</v>
          </cell>
          <cell r="Y116" t="str">
            <v/>
          </cell>
          <cell r="Z116">
            <v>0</v>
          </cell>
          <cell r="AA116" t="str">
            <v/>
          </cell>
          <cell r="AB116" t="str">
            <v/>
          </cell>
          <cell r="AC116" t="str">
            <v/>
          </cell>
          <cell r="AD116" t="str">
            <v/>
          </cell>
          <cell r="AE116" t="str">
            <v/>
          </cell>
          <cell r="AF116" t="str">
            <v/>
          </cell>
          <cell r="AG116" t="str">
            <v/>
          </cell>
          <cell r="AH116" t="str">
            <v/>
          </cell>
          <cell r="AI116" t="str">
            <v/>
          </cell>
          <cell r="AJ116" t="str">
            <v/>
          </cell>
          <cell r="AK116" t="str">
            <v/>
          </cell>
        </row>
        <row r="117">
          <cell r="C117" t="str">
            <v>INE752E07OB6</v>
          </cell>
          <cell r="D117" t="str">
            <v>Power Grid Corporation of India Ltd.</v>
          </cell>
          <cell r="E117" t="str">
            <v>PGC 07.55% (Series LV) 20-Sep-2031</v>
          </cell>
          <cell r="F117" t="str">
            <v>Bond</v>
          </cell>
          <cell r="G117">
            <v>48111</v>
          </cell>
          <cell r="H117">
            <v>0.0755</v>
          </cell>
          <cell r="I117">
            <v>100</v>
          </cell>
          <cell r="J117">
            <v>100.5449</v>
          </cell>
          <cell r="K117">
            <v>0.0744</v>
          </cell>
          <cell r="L117">
            <v>0.0036479999999999985</v>
          </cell>
          <cell r="M117" t="str">
            <v>Maturity</v>
          </cell>
          <cell r="N117">
            <v>48111</v>
          </cell>
          <cell r="O117">
            <v>7.330593607305936</v>
          </cell>
          <cell r="P117">
            <v>5.622561579984262</v>
          </cell>
          <cell r="Q117">
            <v>5.2332107036339</v>
          </cell>
          <cell r="R117" t="str">
            <v>CRISIL AAA</v>
          </cell>
          <cell r="S117" t="str">
            <v/>
          </cell>
          <cell r="T117">
            <v>100.5448</v>
          </cell>
          <cell r="U117">
            <v>0.0744</v>
          </cell>
          <cell r="V117">
            <v>0.003686999999999996</v>
          </cell>
          <cell r="W117" t="str">
            <v>Level-3</v>
          </cell>
          <cell r="X117" t="str">
            <v>Maturity</v>
          </cell>
          <cell r="Y117" t="str">
            <v/>
          </cell>
          <cell r="Z117">
            <v>0</v>
          </cell>
          <cell r="AA117" t="str">
            <v/>
          </cell>
          <cell r="AB117" t="str">
            <v/>
          </cell>
          <cell r="AC117" t="str">
            <v/>
          </cell>
          <cell r="AD117" t="str">
            <v/>
          </cell>
          <cell r="AE117" t="str">
            <v/>
          </cell>
          <cell r="AF117" t="str">
            <v/>
          </cell>
          <cell r="AG117" t="str">
            <v/>
          </cell>
          <cell r="AH117" t="str">
            <v/>
          </cell>
          <cell r="AI117" t="str">
            <v/>
          </cell>
          <cell r="AJ117" t="str">
            <v/>
          </cell>
          <cell r="AK117" t="str">
            <v/>
          </cell>
        </row>
        <row r="118">
          <cell r="C118" t="str">
            <v>INE115A07KM9</v>
          </cell>
          <cell r="D118" t="str">
            <v>LIC Housing Finance Ltd.</v>
          </cell>
          <cell r="E118" t="str">
            <v>LICHF 07.83% (Tranche 309 Option II) 25-Sep-2026</v>
          </cell>
          <cell r="F118" t="str">
            <v>Bond</v>
          </cell>
          <cell r="G118">
            <v>46290</v>
          </cell>
          <cell r="H118">
            <v>0.07830000000000001</v>
          </cell>
          <cell r="I118">
            <v>100</v>
          </cell>
          <cell r="J118">
            <v>99.7478</v>
          </cell>
          <cell r="K118">
            <v>0.0792</v>
          </cell>
          <cell r="L118">
            <v>0.00908600000000001</v>
          </cell>
          <cell r="M118" t="str">
            <v>Maturity</v>
          </cell>
          <cell r="N118">
            <v>46290</v>
          </cell>
          <cell r="O118">
            <v>2.3442548094917286</v>
          </cell>
          <cell r="P118">
            <v>2.1290771990402964</v>
          </cell>
          <cell r="Q118">
            <v>1.9728291318016091</v>
          </cell>
          <cell r="R118" t="str">
            <v>CRISIL AAA</v>
          </cell>
          <cell r="S118" t="str">
            <v/>
          </cell>
          <cell r="T118">
            <v>99.7473</v>
          </cell>
          <cell r="U118">
            <v>0.0792</v>
          </cell>
          <cell r="V118">
            <v>0.008984999999999993</v>
          </cell>
          <cell r="W118" t="str">
            <v>Level-3</v>
          </cell>
          <cell r="X118" t="str">
            <v>Maturity</v>
          </cell>
          <cell r="Y118" t="str">
            <v/>
          </cell>
          <cell r="Z118">
            <v>0</v>
          </cell>
          <cell r="AA118" t="str">
            <v/>
          </cell>
          <cell r="AB118" t="str">
            <v/>
          </cell>
          <cell r="AC118" t="str">
            <v/>
          </cell>
          <cell r="AD118" t="str">
            <v/>
          </cell>
          <cell r="AE118" t="str">
            <v/>
          </cell>
          <cell r="AF118" t="str">
            <v/>
          </cell>
          <cell r="AG118" t="str">
            <v/>
          </cell>
          <cell r="AH118" t="str">
            <v/>
          </cell>
          <cell r="AI118" t="str">
            <v/>
          </cell>
          <cell r="AJ118" t="str">
            <v/>
          </cell>
          <cell r="AK118" t="str">
            <v/>
          </cell>
        </row>
        <row r="119">
          <cell r="C119" t="str">
            <v>INE115A07IF7</v>
          </cell>
          <cell r="D119" t="str">
            <v>LIC Housing Finance Ltd.</v>
          </cell>
          <cell r="E119" t="str">
            <v>LICHF 08.25% (Tranch 273 Option II) P 23-Nov-2018 23-Oct-2025</v>
          </cell>
          <cell r="F119" t="str">
            <v>Bond</v>
          </cell>
          <cell r="G119">
            <v>45953</v>
          </cell>
          <cell r="H119">
            <v>0.0825</v>
          </cell>
          <cell r="I119">
            <v>100</v>
          </cell>
          <cell r="J119">
            <v>100.3496</v>
          </cell>
          <cell r="K119">
            <v>0.0792</v>
          </cell>
          <cell r="L119">
            <v>0.008637000000000006</v>
          </cell>
          <cell r="M119" t="str">
            <v>Maturity</v>
          </cell>
          <cell r="N119">
            <v>45953</v>
          </cell>
          <cell r="O119">
            <v>1.4207650273224044</v>
          </cell>
          <cell r="P119">
            <v>1.3420349925403954</v>
          </cell>
          <cell r="Q119">
            <v>1.243546138380648</v>
          </cell>
          <cell r="R119" t="str">
            <v>CRISIL AAA</v>
          </cell>
          <cell r="S119" t="str">
            <v/>
          </cell>
          <cell r="T119">
            <v>100.3502</v>
          </cell>
          <cell r="U119">
            <v>0.0792</v>
          </cell>
          <cell r="V119">
            <v>0.008456000000000005</v>
          </cell>
          <cell r="W119" t="str">
            <v>Level-3</v>
          </cell>
          <cell r="X119" t="str">
            <v>Maturity</v>
          </cell>
          <cell r="Y119" t="str">
            <v/>
          </cell>
          <cell r="Z119">
            <v>0</v>
          </cell>
          <cell r="AA119" t="str">
            <v/>
          </cell>
          <cell r="AB119">
            <v>1</v>
          </cell>
          <cell r="AC119" t="str">
            <v/>
          </cell>
          <cell r="AD119" t="str">
            <v/>
          </cell>
          <cell r="AE119" t="str">
            <v/>
          </cell>
          <cell r="AF119" t="str">
            <v/>
          </cell>
          <cell r="AG119" t="str">
            <v/>
          </cell>
          <cell r="AH119" t="str">
            <v/>
          </cell>
          <cell r="AI119" t="str">
            <v/>
          </cell>
          <cell r="AJ119" t="str">
            <v/>
          </cell>
          <cell r="AK119" t="str">
            <v/>
          </cell>
        </row>
        <row r="120">
          <cell r="C120" t="str">
            <v>INE752E07OC4</v>
          </cell>
          <cell r="D120" t="str">
            <v>Power Grid Corporation of India Ltd.</v>
          </cell>
          <cell r="E120" t="str">
            <v>Power Grid Corp. 07.36% 17-Oct-2026</v>
          </cell>
          <cell r="F120" t="str">
            <v>Bond</v>
          </cell>
          <cell r="G120">
            <v>46312</v>
          </cell>
          <cell r="H120">
            <v>0.0736</v>
          </cell>
          <cell r="I120">
            <v>100</v>
          </cell>
          <cell r="J120">
            <v>99.5754</v>
          </cell>
          <cell r="K120">
            <v>0.0753</v>
          </cell>
          <cell r="L120">
            <v>0.00518600000000001</v>
          </cell>
          <cell r="M120" t="str">
            <v>Maturity</v>
          </cell>
          <cell r="N120">
            <v>46312</v>
          </cell>
          <cell r="O120">
            <v>2.404364099109215</v>
          </cell>
          <cell r="P120">
            <v>2.200562293388476</v>
          </cell>
          <cell r="Q120">
            <v>2.0464635854073054</v>
          </cell>
          <cell r="R120" t="str">
            <v>CRISIL AAA</v>
          </cell>
          <cell r="S120" t="str">
            <v/>
          </cell>
          <cell r="T120">
            <v>99.5749</v>
          </cell>
          <cell r="U120">
            <v>0.0753</v>
          </cell>
          <cell r="V120">
            <v>0.005014999999999992</v>
          </cell>
          <cell r="W120" t="str">
            <v>Level-2</v>
          </cell>
          <cell r="X120" t="str">
            <v>Maturity</v>
          </cell>
          <cell r="Y120" t="str">
            <v/>
          </cell>
          <cell r="Z120">
            <v>0</v>
          </cell>
          <cell r="AA120" t="str">
            <v/>
          </cell>
          <cell r="AB120" t="str">
            <v/>
          </cell>
          <cell r="AC120" t="str">
            <v/>
          </cell>
          <cell r="AD120" t="str">
            <v/>
          </cell>
          <cell r="AE120" t="str">
            <v/>
          </cell>
          <cell r="AF120" t="str">
            <v/>
          </cell>
          <cell r="AG120" t="str">
            <v/>
          </cell>
          <cell r="AH120" t="str">
            <v/>
          </cell>
          <cell r="AI120" t="str">
            <v/>
          </cell>
          <cell r="AJ120" t="str">
            <v/>
          </cell>
          <cell r="AK120" t="str">
            <v/>
          </cell>
        </row>
        <row r="121">
          <cell r="C121" t="str">
            <v>INE941D07158</v>
          </cell>
          <cell r="D121" t="str">
            <v>Sikka Ports &amp; Terminals Ltd.</v>
          </cell>
          <cell r="E121" t="str">
            <v>Sikka  Ports &amp; Terminals 07.95% 28-Oct-2026</v>
          </cell>
          <cell r="F121" t="str">
            <v>Bond</v>
          </cell>
          <cell r="G121">
            <v>46323</v>
          </cell>
          <cell r="H121">
            <v>0.0795</v>
          </cell>
          <cell r="I121">
            <v>100</v>
          </cell>
          <cell r="J121">
            <v>100.2273</v>
          </cell>
          <cell r="K121">
            <v>0.0781</v>
          </cell>
          <cell r="L121">
            <v>0.007986000000000007</v>
          </cell>
          <cell r="M121" t="str">
            <v>Maturity</v>
          </cell>
          <cell r="N121">
            <v>46323</v>
          </cell>
          <cell r="O121">
            <v>2.4344262295081966</v>
          </cell>
          <cell r="P121">
            <v>2.2173090907531963</v>
          </cell>
          <cell r="Q121">
            <v>2.056682210141171</v>
          </cell>
          <cell r="R121" t="str">
            <v>CRISIL AAA</v>
          </cell>
          <cell r="S121" t="str">
            <v/>
          </cell>
          <cell r="T121">
            <v>100.2275</v>
          </cell>
          <cell r="U121">
            <v>0.0781</v>
          </cell>
          <cell r="V121">
            <v>0.007984999999999992</v>
          </cell>
          <cell r="W121" t="str">
            <v>Level-3</v>
          </cell>
          <cell r="X121" t="str">
            <v>Maturity</v>
          </cell>
          <cell r="Y121" t="str">
            <v/>
          </cell>
          <cell r="Z121">
            <v>0</v>
          </cell>
          <cell r="AA121" t="str">
            <v/>
          </cell>
          <cell r="AB121" t="str">
            <v/>
          </cell>
          <cell r="AC121" t="str">
            <v/>
          </cell>
          <cell r="AD121" t="str">
            <v/>
          </cell>
          <cell r="AE121" t="str">
            <v/>
          </cell>
          <cell r="AF121" t="str">
            <v/>
          </cell>
          <cell r="AG121" t="str">
            <v/>
          </cell>
          <cell r="AH121" t="str">
            <v/>
          </cell>
          <cell r="AI121" t="str">
            <v/>
          </cell>
          <cell r="AJ121" t="str">
            <v/>
          </cell>
          <cell r="AK121" t="str">
            <v/>
          </cell>
        </row>
        <row r="122">
          <cell r="C122" t="str">
            <v>INE020B08AA3</v>
          </cell>
          <cell r="D122" t="str">
            <v>Rural Electrification Corporation Ltd.</v>
          </cell>
          <cell r="E122" t="str">
            <v>Rural Electrification Corp. 07.52%  07-Nov-2026</v>
          </cell>
          <cell r="F122" t="str">
            <v>Bond</v>
          </cell>
          <cell r="G122">
            <v>46333</v>
          </cell>
          <cell r="H122">
            <v>0.0752</v>
          </cell>
          <cell r="I122">
            <v>100</v>
          </cell>
          <cell r="J122">
            <v>99.7282</v>
          </cell>
          <cell r="K122">
            <v>0.0762</v>
          </cell>
          <cell r="L122">
            <v>0.006086000000000008</v>
          </cell>
          <cell r="M122" t="str">
            <v>Maturity</v>
          </cell>
          <cell r="N122">
            <v>46333</v>
          </cell>
          <cell r="O122">
            <v>2.4615764653042893</v>
          </cell>
          <cell r="P122">
            <v>2.262208894349835</v>
          </cell>
          <cell r="Q122">
            <v>2.1020339103789585</v>
          </cell>
          <cell r="R122" t="str">
            <v>CRISIL AAA</v>
          </cell>
          <cell r="S122" t="str">
            <v/>
          </cell>
          <cell r="T122">
            <v>99.728</v>
          </cell>
          <cell r="U122">
            <v>0.0762</v>
          </cell>
          <cell r="V122">
            <v>0.006385000000000002</v>
          </cell>
          <cell r="W122" t="str">
            <v>Level-2</v>
          </cell>
          <cell r="X122" t="str">
            <v>Maturity</v>
          </cell>
          <cell r="Y122" t="str">
            <v/>
          </cell>
          <cell r="Z122">
            <v>0</v>
          </cell>
          <cell r="AA122" t="str">
            <v/>
          </cell>
          <cell r="AB122" t="str">
            <v/>
          </cell>
          <cell r="AC122" t="str">
            <v/>
          </cell>
          <cell r="AD122" t="str">
            <v/>
          </cell>
          <cell r="AE122" t="str">
            <v/>
          </cell>
          <cell r="AF122" t="str">
            <v/>
          </cell>
          <cell r="AG122" t="str">
            <v/>
          </cell>
          <cell r="AH122" t="str">
            <v/>
          </cell>
          <cell r="AI122" t="str">
            <v/>
          </cell>
          <cell r="AJ122" t="str">
            <v/>
          </cell>
          <cell r="AK122" t="str">
            <v/>
          </cell>
        </row>
        <row r="123">
          <cell r="C123" t="str">
            <v>INE941D07166</v>
          </cell>
          <cell r="D123" t="str">
            <v>Sikka Ports &amp; Terminals Ltd.</v>
          </cell>
          <cell r="E123" t="str">
            <v>Sikka Ports &amp; Terminals 07.90% 18-Nov-2026</v>
          </cell>
          <cell r="F123" t="str">
            <v>Bond</v>
          </cell>
          <cell r="G123">
            <v>46344</v>
          </cell>
          <cell r="H123">
            <v>0.079</v>
          </cell>
          <cell r="I123">
            <v>100</v>
          </cell>
          <cell r="J123">
            <v>100.1238</v>
          </cell>
          <cell r="K123">
            <v>0.0781</v>
          </cell>
          <cell r="L123">
            <v>0.007986000000000007</v>
          </cell>
          <cell r="M123" t="str">
            <v>Maturity</v>
          </cell>
          <cell r="N123">
            <v>46344</v>
          </cell>
          <cell r="O123">
            <v>2.4918032786885247</v>
          </cell>
          <cell r="P123">
            <v>2.275760089464251</v>
          </cell>
          <cell r="Q123">
            <v>2.1108988864337737</v>
          </cell>
          <cell r="R123" t="str">
            <v>CRISIL AAA</v>
          </cell>
          <cell r="S123" t="str">
            <v/>
          </cell>
          <cell r="T123">
            <v>100.124</v>
          </cell>
          <cell r="U123">
            <v>0.0781</v>
          </cell>
          <cell r="V123">
            <v>0.007984999999999992</v>
          </cell>
          <cell r="W123" t="str">
            <v>Level-3</v>
          </cell>
          <cell r="X123" t="str">
            <v>Maturity</v>
          </cell>
          <cell r="Y123" t="str">
            <v/>
          </cell>
          <cell r="Z123">
            <v>0</v>
          </cell>
          <cell r="AA123" t="str">
            <v/>
          </cell>
          <cell r="AB123" t="str">
            <v/>
          </cell>
          <cell r="AC123" t="str">
            <v/>
          </cell>
          <cell r="AD123" t="str">
            <v/>
          </cell>
          <cell r="AE123" t="str">
            <v/>
          </cell>
          <cell r="AF123" t="str">
            <v/>
          </cell>
          <cell r="AG123" t="str">
            <v/>
          </cell>
          <cell r="AH123" t="str">
            <v/>
          </cell>
          <cell r="AI123" t="str">
            <v/>
          </cell>
          <cell r="AJ123" t="str">
            <v/>
          </cell>
          <cell r="AK123" t="str">
            <v/>
          </cell>
        </row>
        <row r="124">
          <cell r="C124" t="str">
            <v>INE134E08IE1</v>
          </cell>
          <cell r="D124" t="str">
            <v>Power Finance Corporation Ltd.</v>
          </cell>
          <cell r="E124" t="str">
            <v>PFC 08.03% (Series 147) P 01-May-2021 02-May-2026</v>
          </cell>
          <cell r="F124" t="str">
            <v>Bond</v>
          </cell>
          <cell r="G124">
            <v>46144</v>
          </cell>
          <cell r="H124">
            <v>0.08030000000000001</v>
          </cell>
          <cell r="I124">
            <v>100</v>
          </cell>
          <cell r="J124">
            <v>100.6628</v>
          </cell>
          <cell r="K124">
            <v>0.0764</v>
          </cell>
          <cell r="L124">
            <v>0.005836999999999995</v>
          </cell>
          <cell r="M124" t="str">
            <v>Maturity</v>
          </cell>
          <cell r="N124">
            <v>46144</v>
          </cell>
          <cell r="O124">
            <v>1.9452054794520548</v>
          </cell>
          <cell r="P124">
            <v>1.8683830131909118</v>
          </cell>
          <cell r="Q124">
            <v>1.735770172046555</v>
          </cell>
          <cell r="R124" t="str">
            <v>CRISIL AAA</v>
          </cell>
          <cell r="S124" t="str">
            <v/>
          </cell>
          <cell r="T124">
            <v>100.6644</v>
          </cell>
          <cell r="U124">
            <v>0.0764</v>
          </cell>
          <cell r="V124">
            <v>0.005556000000000005</v>
          </cell>
          <cell r="W124" t="str">
            <v>Level-2</v>
          </cell>
          <cell r="X124" t="str">
            <v>Maturity</v>
          </cell>
          <cell r="Y124" t="str">
            <v/>
          </cell>
          <cell r="Z124">
            <v>0</v>
          </cell>
          <cell r="AA124" t="str">
            <v/>
          </cell>
          <cell r="AB124">
            <v>1</v>
          </cell>
          <cell r="AC124" t="str">
            <v/>
          </cell>
          <cell r="AD124" t="str">
            <v/>
          </cell>
          <cell r="AE124" t="str">
            <v/>
          </cell>
          <cell r="AF124" t="str">
            <v/>
          </cell>
          <cell r="AG124" t="str">
            <v/>
          </cell>
          <cell r="AH124" t="str">
            <v/>
          </cell>
          <cell r="AI124" t="str">
            <v/>
          </cell>
          <cell r="AJ124" t="str">
            <v/>
          </cell>
          <cell r="AK124" t="str">
            <v/>
          </cell>
        </row>
        <row r="125">
          <cell r="C125" t="str">
            <v>INE017A08268</v>
          </cell>
          <cell r="D125" t="str">
            <v>The Great Eastern Shipping Co. Ltd.</v>
          </cell>
          <cell r="E125" t="str">
            <v>GE Shipping Co.08.24% (Tranche2) 10-Nov-2026</v>
          </cell>
          <cell r="F125" t="str">
            <v>Bond</v>
          </cell>
          <cell r="G125">
            <v>46336</v>
          </cell>
          <cell r="H125">
            <v>0.0824</v>
          </cell>
          <cell r="I125">
            <v>100</v>
          </cell>
          <cell r="J125">
            <v>98.6767</v>
          </cell>
          <cell r="K125">
            <v>0.0882</v>
          </cell>
          <cell r="L125">
            <v>0.018086000000000005</v>
          </cell>
          <cell r="M125" t="str">
            <v>Maturity</v>
          </cell>
          <cell r="N125">
            <v>46336</v>
          </cell>
          <cell r="O125">
            <v>2.469937869601018</v>
          </cell>
          <cell r="P125">
            <v>2.242894703604249</v>
          </cell>
          <cell r="Q125">
            <v>2.0611052229408644</v>
          </cell>
          <cell r="R125" t="str">
            <v>CRISIL AA+</v>
          </cell>
          <cell r="S125" t="str">
            <v/>
          </cell>
          <cell r="T125">
            <v>98.6754</v>
          </cell>
          <cell r="U125">
            <v>0.0882</v>
          </cell>
          <cell r="V125">
            <v>0.018085000000000004</v>
          </cell>
          <cell r="W125" t="str">
            <v>Level-3</v>
          </cell>
          <cell r="X125" t="str">
            <v>Maturity</v>
          </cell>
          <cell r="Y125" t="str">
            <v/>
          </cell>
          <cell r="Z125">
            <v>0</v>
          </cell>
          <cell r="AA125" t="str">
            <v/>
          </cell>
          <cell r="AB125" t="str">
            <v/>
          </cell>
          <cell r="AC125" t="str">
            <v/>
          </cell>
          <cell r="AD125" t="str">
            <v/>
          </cell>
          <cell r="AE125" t="str">
            <v/>
          </cell>
          <cell r="AF125" t="str">
            <v/>
          </cell>
          <cell r="AG125" t="str">
            <v/>
          </cell>
          <cell r="AH125" t="str">
            <v/>
          </cell>
          <cell r="AI125" t="str">
            <v/>
          </cell>
          <cell r="AJ125" t="str">
            <v/>
          </cell>
          <cell r="AK125" t="str">
            <v/>
          </cell>
        </row>
        <row r="126">
          <cell r="C126" t="str">
            <v>INE017A08250</v>
          </cell>
          <cell r="D126" t="str">
            <v>The Great Eastern Shipping Co. Ltd.</v>
          </cell>
          <cell r="E126" t="str">
            <v>GE Shipping Co.08.24% (Tranche1) 10-Nov-2025</v>
          </cell>
          <cell r="F126" t="str">
            <v>Bond</v>
          </cell>
          <cell r="G126">
            <v>45971</v>
          </cell>
          <cell r="H126">
            <v>0.0824</v>
          </cell>
          <cell r="I126">
            <v>100</v>
          </cell>
          <cell r="J126">
            <v>99.1476</v>
          </cell>
          <cell r="K126">
            <v>0.0882</v>
          </cell>
          <cell r="L126">
            <v>0.017637</v>
          </cell>
          <cell r="M126" t="str">
            <v>Maturity</v>
          </cell>
          <cell r="N126">
            <v>45971</v>
          </cell>
          <cell r="O126">
            <v>1.4699378696010181</v>
          </cell>
          <cell r="P126">
            <v>1.3907205440759693</v>
          </cell>
          <cell r="Q126">
            <v>1.2780008675574062</v>
          </cell>
          <cell r="R126" t="str">
            <v>CRISIL AA+</v>
          </cell>
          <cell r="S126" t="str">
            <v/>
          </cell>
          <cell r="T126">
            <v>99.1462</v>
          </cell>
          <cell r="U126">
            <v>0.0882</v>
          </cell>
          <cell r="V126">
            <v>0.017656000000000005</v>
          </cell>
          <cell r="W126" t="str">
            <v>Level-3</v>
          </cell>
          <cell r="X126" t="str">
            <v>Maturity</v>
          </cell>
          <cell r="Y126" t="str">
            <v/>
          </cell>
          <cell r="Z126">
            <v>0</v>
          </cell>
          <cell r="AA126" t="str">
            <v/>
          </cell>
          <cell r="AB126" t="str">
            <v/>
          </cell>
          <cell r="AC126" t="str">
            <v/>
          </cell>
          <cell r="AD126" t="str">
            <v/>
          </cell>
          <cell r="AE126" t="str">
            <v/>
          </cell>
          <cell r="AF126" t="str">
            <v/>
          </cell>
          <cell r="AG126" t="str">
            <v/>
          </cell>
          <cell r="AH126" t="str">
            <v/>
          </cell>
          <cell r="AI126" t="str">
            <v/>
          </cell>
          <cell r="AJ126" t="str">
            <v/>
          </cell>
          <cell r="AK126" t="str">
            <v/>
          </cell>
        </row>
        <row r="127">
          <cell r="C127" t="str">
            <v>INE206D08444</v>
          </cell>
          <cell r="D127" t="str">
            <v>Nuclear Power Corporation Of India Ltd.</v>
          </cell>
          <cell r="E127" t="str">
            <v>NPCL 07.25%.(Series- XXXIII -D)  15-Dec-2030</v>
          </cell>
          <cell r="F127" t="str">
            <v>Bond</v>
          </cell>
          <cell r="G127">
            <v>47832</v>
          </cell>
          <cell r="H127">
            <v>0.07250000000000001</v>
          </cell>
          <cell r="I127">
            <v>100</v>
          </cell>
          <cell r="J127">
            <v>99.6199</v>
          </cell>
          <cell r="K127">
            <v>0.074567</v>
          </cell>
          <cell r="L127">
            <v>0.004032999999999995</v>
          </cell>
          <cell r="M127" t="str">
            <v>Maturity</v>
          </cell>
          <cell r="N127">
            <v>47832</v>
          </cell>
          <cell r="O127">
            <v>6.565566284901564</v>
          </cell>
          <cell r="P127">
            <v>5.170679171014561</v>
          </cell>
          <cell r="Q127">
            <v>4.984827360133041</v>
          </cell>
          <cell r="R127" t="str">
            <v>CRISIL AAA</v>
          </cell>
          <cell r="S127" t="str">
            <v/>
          </cell>
          <cell r="T127">
            <v>99.6195</v>
          </cell>
          <cell r="U127">
            <v>0.074567</v>
          </cell>
          <cell r="V127">
            <v>0.003845000000000001</v>
          </cell>
          <cell r="W127" t="str">
            <v>Level-3</v>
          </cell>
          <cell r="X127" t="str">
            <v>Maturity</v>
          </cell>
          <cell r="Y127" t="str">
            <v/>
          </cell>
          <cell r="Z127">
            <v>0</v>
          </cell>
          <cell r="AA127" t="str">
            <v/>
          </cell>
          <cell r="AB127" t="str">
            <v/>
          </cell>
          <cell r="AC127" t="str">
            <v/>
          </cell>
          <cell r="AD127" t="str">
            <v/>
          </cell>
          <cell r="AE127" t="str">
            <v/>
          </cell>
          <cell r="AF127" t="str">
            <v/>
          </cell>
          <cell r="AG127" t="str">
            <v/>
          </cell>
          <cell r="AH127" t="str">
            <v/>
          </cell>
          <cell r="AI127" t="str">
            <v/>
          </cell>
          <cell r="AJ127" t="str">
            <v/>
          </cell>
          <cell r="AK127" t="str">
            <v/>
          </cell>
        </row>
        <row r="128">
          <cell r="C128" t="str">
            <v>INE134E08IO0</v>
          </cell>
          <cell r="D128" t="str">
            <v>Power Finance Corporation Ltd.</v>
          </cell>
          <cell r="E128" t="str">
            <v>Power Finance Corp. 07.23% (Series 155) 05-Jan-2027</v>
          </cell>
          <cell r="F128" t="str">
            <v>Bond</v>
          </cell>
          <cell r="G128">
            <v>46392</v>
          </cell>
          <cell r="H128">
            <v>0.0723</v>
          </cell>
          <cell r="I128">
            <v>100</v>
          </cell>
          <cell r="J128">
            <v>99.0258</v>
          </cell>
          <cell r="K128">
            <v>0.0763</v>
          </cell>
          <cell r="L128">
            <v>0.006186000000000011</v>
          </cell>
          <cell r="M128" t="str">
            <v>Maturity</v>
          </cell>
          <cell r="N128">
            <v>46392</v>
          </cell>
          <cell r="O128">
            <v>2.622943334081892</v>
          </cell>
          <cell r="P128">
            <v>2.421596665490355</v>
          </cell>
          <cell r="Q128">
            <v>2.2499272187032933</v>
          </cell>
          <cell r="R128" t="str">
            <v>CRISIL AAA</v>
          </cell>
          <cell r="S128" t="str">
            <v/>
          </cell>
          <cell r="T128">
            <v>99.025</v>
          </cell>
          <cell r="U128">
            <v>0.0763</v>
          </cell>
          <cell r="V128">
            <v>0.006055999999999992</v>
          </cell>
          <cell r="W128" t="str">
            <v>Level-2</v>
          </cell>
          <cell r="X128" t="str">
            <v>Maturity</v>
          </cell>
          <cell r="Y128" t="str">
            <v/>
          </cell>
          <cell r="Z128">
            <v>0</v>
          </cell>
          <cell r="AA128" t="str">
            <v/>
          </cell>
          <cell r="AB128" t="str">
            <v/>
          </cell>
          <cell r="AC128" t="str">
            <v/>
          </cell>
          <cell r="AD128">
            <v>1</v>
          </cell>
          <cell r="AE128" t="str">
            <v/>
          </cell>
          <cell r="AF128" t="str">
            <v/>
          </cell>
          <cell r="AG128" t="str">
            <v/>
          </cell>
          <cell r="AH128" t="str">
            <v/>
          </cell>
          <cell r="AI128" t="str">
            <v/>
          </cell>
          <cell r="AJ128" t="str">
            <v/>
          </cell>
          <cell r="AK128" t="str">
            <v/>
          </cell>
        </row>
        <row r="129">
          <cell r="C129" t="str">
            <v>INE105N07167</v>
          </cell>
          <cell r="D129" t="str">
            <v>Oriental Nagpur Betul Highway Ltd.</v>
          </cell>
          <cell r="E129" t="str">
            <v>ORIENTAL NAGPUR BETUL HIGHWAY LTD 08.28% (Series-A Tranche-16) 30-Sep-2024</v>
          </cell>
          <cell r="F129" t="str">
            <v>Bond</v>
          </cell>
          <cell r="G129">
            <v>45565</v>
          </cell>
          <cell r="H129">
            <v>0.0828</v>
          </cell>
          <cell r="I129">
            <v>100</v>
          </cell>
          <cell r="J129">
            <v>99.7969</v>
          </cell>
          <cell r="K129">
            <v>0.08765</v>
          </cell>
          <cell r="L129">
            <v>0.017575000000000007</v>
          </cell>
          <cell r="M129" t="str">
            <v>Maturity</v>
          </cell>
          <cell r="N129">
            <v>45565</v>
          </cell>
          <cell r="O129">
            <v>0.35792349726775957</v>
          </cell>
          <cell r="P129">
            <v>0.3551912568306011</v>
          </cell>
          <cell r="Q129">
            <v>0.340278549403014</v>
          </cell>
          <cell r="R129" t="str">
            <v>CRISIL AAA</v>
          </cell>
          <cell r="S129" t="str">
            <v/>
          </cell>
          <cell r="T129">
            <v>99.796</v>
          </cell>
          <cell r="U129">
            <v>0.08765</v>
          </cell>
          <cell r="V129">
            <v>0.017700000000000007</v>
          </cell>
          <cell r="W129" t="str">
            <v>Level-3</v>
          </cell>
          <cell r="X129" t="str">
            <v>Maturity</v>
          </cell>
          <cell r="Y129" t="str">
            <v/>
          </cell>
          <cell r="Z129">
            <v>0</v>
          </cell>
          <cell r="AA129" t="str">
            <v/>
          </cell>
          <cell r="AB129" t="str">
            <v/>
          </cell>
          <cell r="AC129" t="str">
            <v/>
          </cell>
          <cell r="AD129" t="str">
            <v/>
          </cell>
          <cell r="AE129" t="str">
            <v/>
          </cell>
          <cell r="AF129" t="str">
            <v/>
          </cell>
          <cell r="AG129" t="str">
            <v/>
          </cell>
          <cell r="AH129" t="str">
            <v/>
          </cell>
          <cell r="AI129" t="str">
            <v/>
          </cell>
          <cell r="AJ129" t="str">
            <v/>
          </cell>
          <cell r="AK129" t="str">
            <v/>
          </cell>
        </row>
        <row r="130">
          <cell r="C130" t="str">
            <v>INE105N07175</v>
          </cell>
          <cell r="D130" t="str">
            <v>Oriental Nagpur Betul Highway Ltd.</v>
          </cell>
          <cell r="E130" t="str">
            <v>ORIENTAL NAGPUR BETUL HIGHWAY LTD 08.28%(Series-A Tranche-17) 30-Mar-2025</v>
          </cell>
          <cell r="F130" t="str">
            <v>Bond</v>
          </cell>
          <cell r="G130">
            <v>45746</v>
          </cell>
          <cell r="H130">
            <v>0.0828</v>
          </cell>
          <cell r="I130">
            <v>100</v>
          </cell>
          <cell r="J130">
            <v>99.5105</v>
          </cell>
          <cell r="K130">
            <v>0.09065</v>
          </cell>
          <cell r="L130">
            <v>0.020629411764705882</v>
          </cell>
          <cell r="M130" t="str">
            <v>Maturity</v>
          </cell>
          <cell r="N130">
            <v>45746</v>
          </cell>
          <cell r="O130">
            <v>0.8538139082266637</v>
          </cell>
          <cell r="P130">
            <v>0.8312113618169817</v>
          </cell>
          <cell r="Q130">
            <v>0.7951702693583161</v>
          </cell>
          <cell r="R130" t="str">
            <v>CRISIL AAA</v>
          </cell>
          <cell r="S130" t="str">
            <v/>
          </cell>
          <cell r="T130">
            <v>99.5093</v>
          </cell>
          <cell r="U130">
            <v>0.09065</v>
          </cell>
          <cell r="V130">
            <v>0.0198435</v>
          </cell>
          <cell r="W130" t="str">
            <v>Level-3</v>
          </cell>
          <cell r="X130" t="str">
            <v>Maturity</v>
          </cell>
          <cell r="Y130" t="str">
            <v/>
          </cell>
          <cell r="Z130">
            <v>0</v>
          </cell>
          <cell r="AA130" t="str">
            <v/>
          </cell>
          <cell r="AB130" t="str">
            <v/>
          </cell>
          <cell r="AC130" t="str">
            <v/>
          </cell>
          <cell r="AD130" t="str">
            <v/>
          </cell>
          <cell r="AE130" t="str">
            <v/>
          </cell>
          <cell r="AF130" t="str">
            <v/>
          </cell>
          <cell r="AG130" t="str">
            <v/>
          </cell>
          <cell r="AH130" t="str">
            <v/>
          </cell>
          <cell r="AI130" t="str">
            <v/>
          </cell>
          <cell r="AJ130" t="str">
            <v/>
          </cell>
          <cell r="AK130" t="str">
            <v/>
          </cell>
        </row>
        <row r="131">
          <cell r="C131" t="str">
            <v>INE105N07183</v>
          </cell>
          <cell r="D131" t="str">
            <v>Oriental Nagpur Betul Highway Ltd.</v>
          </cell>
          <cell r="E131" t="str">
            <v>ORIENTAL NAGPUR BETUL HIGHWAY LTD 08.28% (Series-A Tranche-18) 30-Sep-2025</v>
          </cell>
          <cell r="F131" t="str">
            <v>Bond</v>
          </cell>
          <cell r="G131">
            <v>45930</v>
          </cell>
          <cell r="H131">
            <v>0.0828</v>
          </cell>
          <cell r="I131">
            <v>100</v>
          </cell>
          <cell r="J131">
            <v>99.1389</v>
          </cell>
          <cell r="K131">
            <v>0.09155</v>
          </cell>
          <cell r="L131">
            <v>0.020987000000000006</v>
          </cell>
          <cell r="M131" t="str">
            <v>Maturity</v>
          </cell>
          <cell r="N131">
            <v>45930</v>
          </cell>
          <cell r="O131">
            <v>1.3579234972677596</v>
          </cell>
          <cell r="P131">
            <v>1.2958418447735498</v>
          </cell>
          <cell r="Q131">
            <v>1.2391210774531327</v>
          </cell>
          <cell r="R131" t="str">
            <v>CRISIL AAA</v>
          </cell>
          <cell r="S131" t="str">
            <v/>
          </cell>
          <cell r="T131">
            <v>99.1375</v>
          </cell>
          <cell r="U131">
            <v>0.09155</v>
          </cell>
          <cell r="V131">
            <v>0.020706000000000002</v>
          </cell>
          <cell r="W131" t="str">
            <v>Level-3</v>
          </cell>
          <cell r="X131" t="str">
            <v>Maturity</v>
          </cell>
          <cell r="Y131" t="str">
            <v/>
          </cell>
          <cell r="Z131">
            <v>0</v>
          </cell>
          <cell r="AA131" t="str">
            <v/>
          </cell>
          <cell r="AB131" t="str">
            <v/>
          </cell>
          <cell r="AC131" t="str">
            <v/>
          </cell>
          <cell r="AD131" t="str">
            <v/>
          </cell>
          <cell r="AE131" t="str">
            <v/>
          </cell>
          <cell r="AF131" t="str">
            <v/>
          </cell>
          <cell r="AG131" t="str">
            <v/>
          </cell>
          <cell r="AH131" t="str">
            <v/>
          </cell>
          <cell r="AI131" t="str">
            <v/>
          </cell>
          <cell r="AJ131" t="str">
            <v/>
          </cell>
          <cell r="AK131" t="str">
            <v/>
          </cell>
        </row>
        <row r="132">
          <cell r="C132" t="str">
            <v>INE105N07191</v>
          </cell>
          <cell r="D132" t="str">
            <v>Oriental Nagpur Betul Highway Ltd.</v>
          </cell>
          <cell r="E132" t="str">
            <v>ORIENTAL NAGPUR BETUL HIGHWAY LTD 08.28% (Series-A Tranche-19) 30-Mar-2026</v>
          </cell>
          <cell r="F132" t="str">
            <v>Bond</v>
          </cell>
          <cell r="G132">
            <v>46111</v>
          </cell>
          <cell r="H132">
            <v>0.0828</v>
          </cell>
          <cell r="I132">
            <v>100</v>
          </cell>
          <cell r="J132">
            <v>98.8543</v>
          </cell>
          <cell r="K132">
            <v>0.09155</v>
          </cell>
          <cell r="L132">
            <v>0.020987000000000006</v>
          </cell>
          <cell r="M132" t="str">
            <v>Maturity</v>
          </cell>
          <cell r="N132">
            <v>46111</v>
          </cell>
          <cell r="O132">
            <v>1.8547945205479452</v>
          </cell>
          <cell r="P132">
            <v>1.7351382836425016</v>
          </cell>
          <cell r="Q132">
            <v>1.6591889112309068</v>
          </cell>
          <cell r="R132" t="str">
            <v>CRISIL AAA</v>
          </cell>
          <cell r="S132" t="str">
            <v/>
          </cell>
          <cell r="T132">
            <v>98.8529</v>
          </cell>
          <cell r="U132">
            <v>0.09155</v>
          </cell>
          <cell r="V132">
            <v>0.020706000000000002</v>
          </cell>
          <cell r="W132" t="str">
            <v>Level-3</v>
          </cell>
          <cell r="X132" t="str">
            <v>Maturity</v>
          </cell>
          <cell r="Y132" t="str">
            <v/>
          </cell>
          <cell r="Z132">
            <v>0</v>
          </cell>
          <cell r="AA132" t="str">
            <v/>
          </cell>
          <cell r="AB132" t="str">
            <v/>
          </cell>
          <cell r="AC132" t="str">
            <v/>
          </cell>
          <cell r="AD132" t="str">
            <v/>
          </cell>
          <cell r="AE132" t="str">
            <v/>
          </cell>
          <cell r="AF132" t="str">
            <v/>
          </cell>
          <cell r="AG132" t="str">
            <v/>
          </cell>
          <cell r="AH132" t="str">
            <v/>
          </cell>
          <cell r="AI132" t="str">
            <v/>
          </cell>
          <cell r="AJ132" t="str">
            <v/>
          </cell>
          <cell r="AK132" t="str">
            <v/>
          </cell>
        </row>
        <row r="133">
          <cell r="C133" t="str">
            <v>INE752E07OE0</v>
          </cell>
          <cell r="D133" t="str">
            <v>Power Grid Corporation of India Ltd.</v>
          </cell>
          <cell r="E133" t="str">
            <v>PGC 07.89% (Series LVIII) 09-Mar-2027</v>
          </cell>
          <cell r="F133" t="str">
            <v>Bond</v>
          </cell>
          <cell r="G133">
            <v>46455</v>
          </cell>
          <cell r="H133">
            <v>0.0789</v>
          </cell>
          <cell r="I133">
            <v>100</v>
          </cell>
          <cell r="J133">
            <v>100.8548</v>
          </cell>
          <cell r="K133">
            <v>0.0752</v>
          </cell>
          <cell r="L133">
            <v>0.005086000000000007</v>
          </cell>
          <cell r="M133" t="str">
            <v>Maturity</v>
          </cell>
          <cell r="N133">
            <v>46455</v>
          </cell>
          <cell r="O133">
            <v>2.797260273972603</v>
          </cell>
          <cell r="P133">
            <v>2.5815561968997582</v>
          </cell>
          <cell r="Q133">
            <v>2.4010009271761144</v>
          </cell>
          <cell r="R133" t="str">
            <v>CRISIL AAA</v>
          </cell>
          <cell r="S133" t="str">
            <v/>
          </cell>
          <cell r="T133">
            <v>100.8561</v>
          </cell>
          <cell r="U133">
            <v>0.0752</v>
          </cell>
          <cell r="V133">
            <v>0.004714999999999997</v>
          </cell>
          <cell r="W133" t="str">
            <v>Level-2</v>
          </cell>
          <cell r="X133" t="str">
            <v>Maturity</v>
          </cell>
          <cell r="Y133" t="str">
            <v/>
          </cell>
          <cell r="Z133">
            <v>0</v>
          </cell>
          <cell r="AA133" t="str">
            <v/>
          </cell>
          <cell r="AB133" t="str">
            <v/>
          </cell>
          <cell r="AC133" t="str">
            <v/>
          </cell>
          <cell r="AD133" t="str">
            <v/>
          </cell>
          <cell r="AE133" t="str">
            <v/>
          </cell>
          <cell r="AF133" t="str">
            <v/>
          </cell>
          <cell r="AG133" t="str">
            <v/>
          </cell>
          <cell r="AH133" t="str">
            <v/>
          </cell>
          <cell r="AI133" t="str">
            <v/>
          </cell>
          <cell r="AJ133" t="str">
            <v/>
          </cell>
          <cell r="AK133" t="str">
            <v/>
          </cell>
        </row>
        <row r="134">
          <cell r="C134" t="str">
            <v>INE020B08AH8</v>
          </cell>
          <cell r="D134" t="str">
            <v>Rural Electrification Corporation Ltd.</v>
          </cell>
          <cell r="E134" t="str">
            <v>RECL 07.95% (Series 147) 12-Mar-2027</v>
          </cell>
          <cell r="F134" t="str">
            <v>Bond</v>
          </cell>
          <cell r="G134">
            <v>46458</v>
          </cell>
          <cell r="H134">
            <v>0.0795</v>
          </cell>
          <cell r="I134">
            <v>100</v>
          </cell>
          <cell r="J134">
            <v>100.8396</v>
          </cell>
          <cell r="K134">
            <v>0.075954</v>
          </cell>
          <cell r="L134">
            <v>0.005839999999999998</v>
          </cell>
          <cell r="M134" t="str">
            <v>Maturity</v>
          </cell>
          <cell r="N134">
            <v>46458</v>
          </cell>
          <cell r="O134">
            <v>2.8054794520547945</v>
          </cell>
          <cell r="P134">
            <v>2.595227428829592</v>
          </cell>
          <cell r="Q134">
            <v>2.412024518547811</v>
          </cell>
          <cell r="R134" t="str">
            <v>CRISIL AAA</v>
          </cell>
          <cell r="S134" t="str">
            <v/>
          </cell>
          <cell r="T134">
            <v>100.8409</v>
          </cell>
          <cell r="U134">
            <v>0.075954</v>
          </cell>
          <cell r="V134">
            <v>0.006084999999999993</v>
          </cell>
          <cell r="W134" t="str">
            <v>Level-2</v>
          </cell>
          <cell r="X134" t="str">
            <v>Maturity</v>
          </cell>
          <cell r="Y134" t="str">
            <v/>
          </cell>
          <cell r="Z134">
            <v>0</v>
          </cell>
          <cell r="AA134" t="str">
            <v/>
          </cell>
          <cell r="AB134" t="str">
            <v/>
          </cell>
          <cell r="AC134" t="str">
            <v/>
          </cell>
          <cell r="AD134" t="str">
            <v/>
          </cell>
          <cell r="AE134" t="str">
            <v/>
          </cell>
          <cell r="AF134" t="str">
            <v/>
          </cell>
          <cell r="AG134" t="str">
            <v/>
          </cell>
          <cell r="AH134" t="str">
            <v/>
          </cell>
          <cell r="AI134" t="str">
            <v/>
          </cell>
          <cell r="AJ134" t="str">
            <v/>
          </cell>
          <cell r="AK134" t="str">
            <v/>
          </cell>
        </row>
        <row r="135">
          <cell r="C135" t="str">
            <v>INE053F07983</v>
          </cell>
          <cell r="D135" t="str">
            <v>Indian Railway Finance Corporation Ltd.</v>
          </cell>
          <cell r="E135" t="str">
            <v>IRFC 07.83% (Series- 118) 19-Mar-2027</v>
          </cell>
          <cell r="F135" t="str">
            <v>Bond</v>
          </cell>
          <cell r="G135">
            <v>46465</v>
          </cell>
          <cell r="H135">
            <v>0.07830000000000001</v>
          </cell>
          <cell r="I135">
            <v>100</v>
          </cell>
          <cell r="J135">
            <v>100.8246</v>
          </cell>
          <cell r="K135">
            <v>0.0749</v>
          </cell>
          <cell r="L135">
            <v>0.004785999999999999</v>
          </cell>
          <cell r="M135" t="str">
            <v>Maturity</v>
          </cell>
          <cell r="N135">
            <v>46465</v>
          </cell>
          <cell r="O135">
            <v>2.823564638071712</v>
          </cell>
          <cell r="P135">
            <v>2.5240038247986596</v>
          </cell>
          <cell r="Q135">
            <v>2.3481289652978505</v>
          </cell>
          <cell r="R135" t="str">
            <v>CRISIL AAA</v>
          </cell>
          <cell r="S135" t="str">
            <v/>
          </cell>
          <cell r="T135">
            <v>100.8252</v>
          </cell>
          <cell r="U135">
            <v>0.0749</v>
          </cell>
          <cell r="V135">
            <v>0.005159999999999998</v>
          </cell>
          <cell r="W135" t="str">
            <v>Level-2</v>
          </cell>
          <cell r="X135" t="str">
            <v>Maturity</v>
          </cell>
          <cell r="Y135" t="str">
            <v/>
          </cell>
          <cell r="Z135">
            <v>0</v>
          </cell>
          <cell r="AA135" t="str">
            <v/>
          </cell>
          <cell r="AB135" t="str">
            <v/>
          </cell>
          <cell r="AC135" t="str">
            <v/>
          </cell>
          <cell r="AD135" t="str">
            <v/>
          </cell>
          <cell r="AE135" t="str">
            <v/>
          </cell>
          <cell r="AF135" t="str">
            <v/>
          </cell>
          <cell r="AG135" t="str">
            <v/>
          </cell>
          <cell r="AH135" t="str">
            <v/>
          </cell>
          <cell r="AI135" t="str">
            <v/>
          </cell>
          <cell r="AJ135" t="str">
            <v/>
          </cell>
          <cell r="AK135" t="str">
            <v/>
          </cell>
        </row>
        <row r="136">
          <cell r="C136" t="str">
            <v>INE261F08832</v>
          </cell>
          <cell r="D136" t="str">
            <v>National Bank for Agriculture &amp; Rural Development</v>
          </cell>
          <cell r="E136" t="str">
            <v>NABARD 07.69% (Series LTIF 1E) 31-Mar-2032</v>
          </cell>
          <cell r="F136" t="str">
            <v>Bond</v>
          </cell>
          <cell r="G136">
            <v>48304</v>
          </cell>
          <cell r="H136">
            <v>0.07690000000000001</v>
          </cell>
          <cell r="I136">
            <v>100</v>
          </cell>
          <cell r="J136">
            <v>100.8303</v>
          </cell>
          <cell r="K136">
            <v>0.0754</v>
          </cell>
          <cell r="L136">
            <v>0.004647999999999999</v>
          </cell>
          <cell r="M136" t="str">
            <v>Maturity</v>
          </cell>
          <cell r="N136">
            <v>48304</v>
          </cell>
          <cell r="O136">
            <v>7.857534246575343</v>
          </cell>
          <cell r="P136">
            <v>6.125228028412316</v>
          </cell>
          <cell r="Q136">
            <v>5.695767182827149</v>
          </cell>
          <cell r="R136" t="str">
            <v>CRISIL AAA</v>
          </cell>
          <cell r="S136" t="str">
            <v/>
          </cell>
          <cell r="T136">
            <v>100.8311</v>
          </cell>
          <cell r="U136">
            <v>0.0754</v>
          </cell>
          <cell r="V136">
            <v>0.004686999999999997</v>
          </cell>
          <cell r="W136" t="str">
            <v>Level-3</v>
          </cell>
          <cell r="X136" t="str">
            <v>Maturity</v>
          </cell>
          <cell r="Y136" t="str">
            <v/>
          </cell>
          <cell r="Z136">
            <v>0</v>
          </cell>
          <cell r="AA136" t="str">
            <v/>
          </cell>
          <cell r="AB136" t="str">
            <v/>
          </cell>
          <cell r="AC136" t="str">
            <v/>
          </cell>
          <cell r="AD136" t="str">
            <v/>
          </cell>
          <cell r="AE136" t="str">
            <v/>
          </cell>
          <cell r="AF136" t="str">
            <v/>
          </cell>
          <cell r="AG136" t="str">
            <v/>
          </cell>
          <cell r="AH136" t="str">
            <v/>
          </cell>
          <cell r="AI136" t="str">
            <v/>
          </cell>
          <cell r="AJ136" t="str">
            <v/>
          </cell>
          <cell r="AK136" t="str">
            <v/>
          </cell>
        </row>
        <row r="137">
          <cell r="C137" t="str">
            <v>INE514E08FN1</v>
          </cell>
          <cell r="D137" t="str">
            <v>Export Import Bank Of India</v>
          </cell>
          <cell r="E137" t="str">
            <v>EXIM 07.56% (Series-U 02-2027) 18-May-2027</v>
          </cell>
          <cell r="F137" t="str">
            <v>Bond</v>
          </cell>
          <cell r="G137">
            <v>46525</v>
          </cell>
          <cell r="H137">
            <v>0.0756</v>
          </cell>
          <cell r="I137">
            <v>100</v>
          </cell>
          <cell r="J137">
            <v>100.3325</v>
          </cell>
          <cell r="K137">
            <v>0.0743</v>
          </cell>
          <cell r="L137">
            <v>0.004186000000000009</v>
          </cell>
          <cell r="M137" t="str">
            <v>Maturity</v>
          </cell>
          <cell r="N137">
            <v>46525</v>
          </cell>
          <cell r="O137">
            <v>2.989041095890411</v>
          </cell>
          <cell r="P137">
            <v>2.780749923310933</v>
          </cell>
          <cell r="Q137">
            <v>2.5884296037521484</v>
          </cell>
          <cell r="R137" t="str">
            <v>CRISIL AAA</v>
          </cell>
          <cell r="S137" t="str">
            <v/>
          </cell>
          <cell r="T137">
            <v>100.3335</v>
          </cell>
          <cell r="U137">
            <v>0.0743</v>
          </cell>
          <cell r="V137">
            <v>0.004184999999999994</v>
          </cell>
          <cell r="W137" t="str">
            <v>Level-3</v>
          </cell>
          <cell r="X137" t="str">
            <v>Maturity</v>
          </cell>
          <cell r="Y137" t="str">
            <v/>
          </cell>
          <cell r="Z137">
            <v>0</v>
          </cell>
          <cell r="AA137" t="str">
            <v/>
          </cell>
          <cell r="AB137" t="str">
            <v/>
          </cell>
          <cell r="AC137" t="str">
            <v/>
          </cell>
          <cell r="AD137" t="str">
            <v/>
          </cell>
          <cell r="AE137" t="str">
            <v/>
          </cell>
          <cell r="AF137" t="str">
            <v/>
          </cell>
          <cell r="AG137" t="str">
            <v/>
          </cell>
          <cell r="AH137" t="str">
            <v/>
          </cell>
          <cell r="AI137" t="str">
            <v/>
          </cell>
          <cell r="AJ137" t="str">
            <v/>
          </cell>
          <cell r="AK137" t="str">
            <v/>
          </cell>
        </row>
        <row r="138">
          <cell r="C138" t="str">
            <v>INE053F07AA7</v>
          </cell>
          <cell r="D138" t="str">
            <v>Indian Railway Finance Corporation Ltd.</v>
          </cell>
          <cell r="E138" t="str">
            <v>IRFC 07.49% (Series- 120) 28-May-2027</v>
          </cell>
          <cell r="F138" t="str">
            <v>Bond</v>
          </cell>
          <cell r="G138">
            <v>46535</v>
          </cell>
          <cell r="H138">
            <v>0.07490000000000001</v>
          </cell>
          <cell r="I138">
            <v>100</v>
          </cell>
          <cell r="J138">
            <v>99.9968</v>
          </cell>
          <cell r="K138">
            <v>0.0749</v>
          </cell>
          <cell r="L138">
            <v>0.004695999999999992</v>
          </cell>
          <cell r="M138" t="str">
            <v>Maturity</v>
          </cell>
          <cell r="N138">
            <v>46535</v>
          </cell>
          <cell r="O138">
            <v>3.0164383561643837</v>
          </cell>
          <cell r="P138">
            <v>2.7866110733926353</v>
          </cell>
          <cell r="Q138">
            <v>2.5924375043191326</v>
          </cell>
          <cell r="R138" t="str">
            <v>CRISIL AAA</v>
          </cell>
          <cell r="S138" t="str">
            <v/>
          </cell>
          <cell r="T138">
            <v>99.9974</v>
          </cell>
          <cell r="U138">
            <v>0.0749</v>
          </cell>
          <cell r="V138">
            <v>0.005033999999999997</v>
          </cell>
          <cell r="W138" t="str">
            <v>Level-2</v>
          </cell>
          <cell r="X138" t="str">
            <v>Maturity</v>
          </cell>
          <cell r="Y138" t="str">
            <v/>
          </cell>
          <cell r="Z138">
            <v>0</v>
          </cell>
          <cell r="AA138" t="str">
            <v/>
          </cell>
          <cell r="AB138" t="str">
            <v/>
          </cell>
          <cell r="AC138" t="str">
            <v/>
          </cell>
          <cell r="AD138" t="str">
            <v/>
          </cell>
          <cell r="AE138" t="str">
            <v/>
          </cell>
          <cell r="AF138" t="str">
            <v/>
          </cell>
          <cell r="AG138" t="str">
            <v/>
          </cell>
          <cell r="AH138" t="str">
            <v/>
          </cell>
          <cell r="AI138" t="str">
            <v/>
          </cell>
          <cell r="AJ138" t="str">
            <v/>
          </cell>
          <cell r="AK138" t="str">
            <v/>
          </cell>
        </row>
        <row r="139">
          <cell r="C139" t="str">
            <v>INE848E07997</v>
          </cell>
          <cell r="D139" t="str">
            <v>National Hydroelectric Power Corporation Ltd.</v>
          </cell>
          <cell r="E139" t="str">
            <v>NHPC 07.52 (Series V2 STRPP B) 06-Jun-2024</v>
          </cell>
          <cell r="F139" t="str">
            <v>Bond</v>
          </cell>
          <cell r="G139">
            <v>45449</v>
          </cell>
          <cell r="H139">
            <v>0.0752</v>
          </cell>
          <cell r="I139">
            <v>100</v>
          </cell>
          <cell r="J139">
            <v>99.9982</v>
          </cell>
          <cell r="K139">
            <v>0.070596</v>
          </cell>
          <cell r="L139">
            <v>0.0035391346153846315</v>
          </cell>
          <cell r="M139" t="str">
            <v>Maturity</v>
          </cell>
          <cell r="N139">
            <v>45449</v>
          </cell>
          <cell r="O139">
            <v>0.040983606557377046</v>
          </cell>
          <cell r="P139">
            <v>0.03825136612021858</v>
          </cell>
          <cell r="Q139">
            <v>0.03572903889069133</v>
          </cell>
          <cell r="R139" t="str">
            <v>IND AAA</v>
          </cell>
          <cell r="S139" t="str">
            <v/>
          </cell>
          <cell r="T139">
            <v>99.9981</v>
          </cell>
          <cell r="U139">
            <v>0.070596</v>
          </cell>
          <cell r="V139">
            <v>0.004207363636363634</v>
          </cell>
          <cell r="W139" t="str">
            <v>Level-3</v>
          </cell>
          <cell r="X139" t="str">
            <v>Maturity</v>
          </cell>
          <cell r="Y139" t="str">
            <v/>
          </cell>
          <cell r="Z139">
            <v>0</v>
          </cell>
          <cell r="AA139" t="str">
            <v/>
          </cell>
          <cell r="AB139" t="str">
            <v/>
          </cell>
          <cell r="AC139" t="str">
            <v/>
          </cell>
          <cell r="AD139" t="str">
            <v/>
          </cell>
          <cell r="AE139" t="str">
            <v/>
          </cell>
          <cell r="AF139" t="str">
            <v/>
          </cell>
          <cell r="AG139" t="str">
            <v/>
          </cell>
          <cell r="AH139" t="str">
            <v/>
          </cell>
          <cell r="AI139" t="str">
            <v/>
          </cell>
          <cell r="AJ139" t="str">
            <v/>
          </cell>
          <cell r="AK139" t="str">
            <v/>
          </cell>
        </row>
        <row r="140">
          <cell r="C140" t="str">
            <v>INE134E08JC3</v>
          </cell>
          <cell r="D140" t="str">
            <v>Power Finance Corporation Ltd.</v>
          </cell>
          <cell r="E140" t="str">
            <v>Power Finance Corp. 07.44% (Series 168 Option B) 11-Jun-2027</v>
          </cell>
          <cell r="F140" t="str">
            <v>Bond</v>
          </cell>
          <cell r="G140">
            <v>46549</v>
          </cell>
          <cell r="H140">
            <v>0.07440000000000001</v>
          </cell>
          <cell r="I140">
            <v>100</v>
          </cell>
          <cell r="J140">
            <v>99.4869</v>
          </cell>
          <cell r="K140">
            <v>0.0763</v>
          </cell>
          <cell r="L140">
            <v>0.006096000000000004</v>
          </cell>
          <cell r="M140" t="str">
            <v>Maturity</v>
          </cell>
          <cell r="N140">
            <v>46549</v>
          </cell>
          <cell r="O140">
            <v>3.0546373231529307</v>
          </cell>
          <cell r="P140">
            <v>2.6544154039900114</v>
          </cell>
          <cell r="Q140">
            <v>2.4662412003995278</v>
          </cell>
          <cell r="R140" t="str">
            <v>CRISIL AAA</v>
          </cell>
          <cell r="S140" t="str">
            <v/>
          </cell>
          <cell r="T140">
            <v>99.4858</v>
          </cell>
          <cell r="U140">
            <v>0.0763</v>
          </cell>
          <cell r="V140">
            <v>0.005929999999999991</v>
          </cell>
          <cell r="W140" t="str">
            <v>Level-2</v>
          </cell>
          <cell r="X140" t="str">
            <v>Maturity</v>
          </cell>
          <cell r="Y140" t="str">
            <v/>
          </cell>
          <cell r="Z140">
            <v>0</v>
          </cell>
          <cell r="AA140" t="str">
            <v/>
          </cell>
          <cell r="AB140" t="str">
            <v/>
          </cell>
          <cell r="AC140" t="str">
            <v/>
          </cell>
          <cell r="AD140" t="str">
            <v/>
          </cell>
          <cell r="AE140" t="str">
            <v/>
          </cell>
          <cell r="AF140" t="str">
            <v/>
          </cell>
          <cell r="AG140" t="str">
            <v/>
          </cell>
          <cell r="AH140" t="str">
            <v/>
          </cell>
          <cell r="AI140" t="str">
            <v/>
          </cell>
          <cell r="AJ140" t="str">
            <v/>
          </cell>
          <cell r="AK140" t="str">
            <v/>
          </cell>
        </row>
        <row r="141">
          <cell r="C141" t="str">
            <v>INE752E07OF7</v>
          </cell>
          <cell r="D141" t="str">
            <v>Power Grid Corporation of India Ltd.</v>
          </cell>
          <cell r="E141" t="str">
            <v>Power Grid Corporation 07.30% (Series LIX 2017-18) 19-Jun-2027</v>
          </cell>
          <cell r="F141" t="str">
            <v>Bond</v>
          </cell>
          <cell r="G141">
            <v>46557</v>
          </cell>
          <cell r="H141">
            <v>0.07300000000000001</v>
          </cell>
          <cell r="I141">
            <v>100</v>
          </cell>
          <cell r="J141">
            <v>99.3984</v>
          </cell>
          <cell r="K141">
            <v>0.0752</v>
          </cell>
          <cell r="L141">
            <v>0.0049960000000000004</v>
          </cell>
          <cell r="M141" t="str">
            <v>Maturity</v>
          </cell>
          <cell r="N141">
            <v>46557</v>
          </cell>
          <cell r="O141">
            <v>3.0765027322404372</v>
          </cell>
          <cell r="P141">
            <v>2.682182424460975</v>
          </cell>
          <cell r="Q141">
            <v>2.4945893084644486</v>
          </cell>
          <cell r="R141" t="str">
            <v>CRISIL AAA</v>
          </cell>
          <cell r="S141" t="str">
            <v/>
          </cell>
          <cell r="T141">
            <v>99.3973</v>
          </cell>
          <cell r="U141">
            <v>0.0752</v>
          </cell>
          <cell r="V141">
            <v>0.004588999999999996</v>
          </cell>
          <cell r="W141" t="str">
            <v>Level-2</v>
          </cell>
          <cell r="X141" t="str">
            <v>Maturity</v>
          </cell>
          <cell r="Y141" t="str">
            <v/>
          </cell>
          <cell r="Z141">
            <v>0</v>
          </cell>
          <cell r="AA141" t="str">
            <v/>
          </cell>
          <cell r="AB141" t="str">
            <v/>
          </cell>
          <cell r="AC141" t="str">
            <v/>
          </cell>
          <cell r="AD141" t="str">
            <v/>
          </cell>
          <cell r="AE141" t="str">
            <v/>
          </cell>
          <cell r="AF141" t="str">
            <v/>
          </cell>
          <cell r="AG141" t="str">
            <v/>
          </cell>
          <cell r="AH141" t="str">
            <v/>
          </cell>
          <cell r="AI141" t="str">
            <v/>
          </cell>
          <cell r="AJ141" t="str">
            <v/>
          </cell>
          <cell r="AK141" t="str">
            <v/>
          </cell>
        </row>
        <row r="142">
          <cell r="C142" t="str">
            <v>INE121A08OD6</v>
          </cell>
          <cell r="D142" t="str">
            <v>Cholamandalam Investment &amp; Finance Co. Ltd.</v>
          </cell>
          <cell r="E142" t="str">
            <v>Cholamandalam Investment &amp; Fin 08.78% 18-Jun-2027</v>
          </cell>
          <cell r="F142" t="str">
            <v>Bond</v>
          </cell>
          <cell r="G142">
            <v>46556</v>
          </cell>
          <cell r="H142">
            <v>0.0878</v>
          </cell>
          <cell r="I142">
            <v>100</v>
          </cell>
          <cell r="J142">
            <v>99.73</v>
          </cell>
          <cell r="K142">
            <v>0.08875</v>
          </cell>
          <cell r="L142">
            <v>0.018545999999999993</v>
          </cell>
          <cell r="M142" t="str">
            <v>Maturity</v>
          </cell>
          <cell r="N142">
            <v>46556</v>
          </cell>
          <cell r="O142">
            <v>3.073755520622801</v>
          </cell>
          <cell r="P142">
            <v>2.6127389040327027</v>
          </cell>
          <cell r="Q142">
            <v>2.399760187400875</v>
          </cell>
          <cell r="R142" t="str">
            <v>[ICRA]AA+</v>
          </cell>
          <cell r="S142" t="str">
            <v/>
          </cell>
          <cell r="T142">
            <v>99.7289</v>
          </cell>
          <cell r="U142">
            <v>0.08875</v>
          </cell>
          <cell r="V142">
            <v>0.017825999999999995</v>
          </cell>
          <cell r="W142" t="str">
            <v>Level-3</v>
          </cell>
          <cell r="X142" t="str">
            <v>Maturity</v>
          </cell>
          <cell r="Y142" t="str">
            <v/>
          </cell>
          <cell r="Z142">
            <v>0</v>
          </cell>
          <cell r="AA142" t="str">
            <v/>
          </cell>
          <cell r="AB142" t="str">
            <v/>
          </cell>
          <cell r="AC142" t="str">
            <v/>
          </cell>
          <cell r="AD142" t="str">
            <v/>
          </cell>
          <cell r="AE142" t="str">
            <v/>
          </cell>
          <cell r="AF142" t="str">
            <v/>
          </cell>
          <cell r="AG142" t="str">
            <v/>
          </cell>
          <cell r="AH142" t="str">
            <v/>
          </cell>
          <cell r="AI142" t="str">
            <v/>
          </cell>
          <cell r="AJ142" t="str">
            <v/>
          </cell>
          <cell r="AK142" t="str">
            <v/>
          </cell>
        </row>
        <row r="143">
          <cell r="C143" t="str">
            <v>INE090A08TX0</v>
          </cell>
          <cell r="D143" t="str">
            <v>ICICI Bank Ltd.</v>
          </cell>
          <cell r="E143" t="str">
            <v>ICICI Bank Ltd  07.42% (Option I) 27-Jun-2024</v>
          </cell>
          <cell r="F143" t="str">
            <v>Bond</v>
          </cell>
          <cell r="G143">
            <v>45470</v>
          </cell>
          <cell r="H143">
            <v>0.0742</v>
          </cell>
          <cell r="I143">
            <v>100</v>
          </cell>
          <cell r="J143">
            <v>99.9598</v>
          </cell>
          <cell r="K143">
            <v>0.0736</v>
          </cell>
          <cell r="L143">
            <v>0.0050035977078477095</v>
          </cell>
          <cell r="M143" t="str">
            <v>Maturity</v>
          </cell>
          <cell r="N143">
            <v>45470</v>
          </cell>
          <cell r="O143">
            <v>0.09836065573770492</v>
          </cell>
          <cell r="P143">
            <v>0.09562841530054644</v>
          </cell>
          <cell r="Q143">
            <v>0.08907266700870571</v>
          </cell>
          <cell r="R143" t="str">
            <v>[ICRA]AAA</v>
          </cell>
          <cell r="S143" t="str">
            <v/>
          </cell>
          <cell r="T143">
            <v>99.9588</v>
          </cell>
          <cell r="U143">
            <v>0.0736</v>
          </cell>
          <cell r="V143">
            <v>0.0052249999999999935</v>
          </cell>
          <cell r="W143" t="str">
            <v>Level-3</v>
          </cell>
          <cell r="X143" t="str">
            <v>Maturity</v>
          </cell>
          <cell r="Y143" t="str">
            <v/>
          </cell>
          <cell r="Z143">
            <v>0</v>
          </cell>
          <cell r="AA143" t="str">
            <v/>
          </cell>
          <cell r="AB143" t="str">
            <v/>
          </cell>
          <cell r="AC143" t="str">
            <v/>
          </cell>
          <cell r="AD143" t="str">
            <v/>
          </cell>
          <cell r="AE143" t="str">
            <v/>
          </cell>
          <cell r="AF143" t="str">
            <v/>
          </cell>
          <cell r="AG143" t="str">
            <v/>
          </cell>
          <cell r="AH143" t="str">
            <v/>
          </cell>
          <cell r="AI143" t="str">
            <v/>
          </cell>
          <cell r="AJ143" t="str">
            <v/>
          </cell>
          <cell r="AK143" t="str">
            <v/>
          </cell>
        </row>
        <row r="144">
          <cell r="C144" t="str">
            <v>INE514E08FP6</v>
          </cell>
          <cell r="D144" t="str">
            <v>Export Import Bank Of India</v>
          </cell>
          <cell r="E144" t="str">
            <v>EXIM 07.22% (Series U 04-2027) 03-Aug-2027</v>
          </cell>
          <cell r="F144" t="str">
            <v>Bond</v>
          </cell>
          <cell r="G144">
            <v>46602</v>
          </cell>
          <cell r="H144">
            <v>0.0722</v>
          </cell>
          <cell r="I144">
            <v>100</v>
          </cell>
          <cell r="J144">
            <v>99.436</v>
          </cell>
          <cell r="K144">
            <v>0.0741</v>
          </cell>
          <cell r="L144">
            <v>0.0038959999999999967</v>
          </cell>
          <cell r="M144" t="str">
            <v>Maturity</v>
          </cell>
          <cell r="N144">
            <v>46602</v>
          </cell>
          <cell r="O144">
            <v>3.199453551912568</v>
          </cell>
          <cell r="P144">
            <v>2.8091649394167346</v>
          </cell>
          <cell r="Q144">
            <v>2.615366296822209</v>
          </cell>
          <cell r="R144" t="str">
            <v>CRISIL AAA</v>
          </cell>
          <cell r="S144" t="str">
            <v/>
          </cell>
          <cell r="T144">
            <v>99.4351</v>
          </cell>
          <cell r="U144">
            <v>0.0741</v>
          </cell>
          <cell r="V144">
            <v>0.004058999999999993</v>
          </cell>
          <cell r="W144" t="str">
            <v>Level-3</v>
          </cell>
          <cell r="X144" t="str">
            <v>Maturity</v>
          </cell>
          <cell r="Y144" t="str">
            <v/>
          </cell>
          <cell r="Z144">
            <v>0</v>
          </cell>
          <cell r="AA144" t="str">
            <v/>
          </cell>
          <cell r="AB144" t="str">
            <v/>
          </cell>
          <cell r="AC144" t="str">
            <v/>
          </cell>
          <cell r="AD144" t="str">
            <v/>
          </cell>
          <cell r="AE144" t="str">
            <v/>
          </cell>
          <cell r="AF144" t="str">
            <v/>
          </cell>
          <cell r="AG144" t="str">
            <v/>
          </cell>
          <cell r="AH144" t="str">
            <v/>
          </cell>
          <cell r="AI144" t="str">
            <v/>
          </cell>
          <cell r="AJ144" t="str">
            <v/>
          </cell>
          <cell r="AK144" t="str">
            <v/>
          </cell>
        </row>
        <row r="145">
          <cell r="C145" t="str">
            <v>INE752E07OG5</v>
          </cell>
          <cell r="D145" t="str">
            <v>Power Grid Corporation of India Ltd.</v>
          </cell>
          <cell r="E145" t="str">
            <v>PGC 07.20%  (Bonds-LX) 09-Aug-2027</v>
          </cell>
          <cell r="F145" t="str">
            <v>Bond</v>
          </cell>
          <cell r="G145">
            <v>46608</v>
          </cell>
          <cell r="H145">
            <v>0.07200000000000001</v>
          </cell>
          <cell r="I145">
            <v>100</v>
          </cell>
          <cell r="J145">
            <v>99.1277</v>
          </cell>
          <cell r="K145">
            <v>0.075</v>
          </cell>
          <cell r="L145">
            <v>0.004795999999999995</v>
          </cell>
          <cell r="M145" t="str">
            <v>Maturity</v>
          </cell>
          <cell r="N145">
            <v>46608</v>
          </cell>
          <cell r="O145">
            <v>3.2158469945355193</v>
          </cell>
          <cell r="P145">
            <v>2.825727000435797</v>
          </cell>
          <cell r="Q145">
            <v>2.628583256219346</v>
          </cell>
          <cell r="R145" t="str">
            <v>CRISIL AAA</v>
          </cell>
          <cell r="S145" t="str">
            <v/>
          </cell>
          <cell r="T145">
            <v>99.1266</v>
          </cell>
          <cell r="U145">
            <v>0.075</v>
          </cell>
          <cell r="V145">
            <v>0.004588999999999996</v>
          </cell>
          <cell r="W145" t="str">
            <v>Level-2</v>
          </cell>
          <cell r="X145" t="str">
            <v>Maturity</v>
          </cell>
          <cell r="Y145" t="str">
            <v/>
          </cell>
          <cell r="Z145">
            <v>0</v>
          </cell>
          <cell r="AA145" t="str">
            <v/>
          </cell>
          <cell r="AB145" t="str">
            <v/>
          </cell>
          <cell r="AC145" t="str">
            <v/>
          </cell>
          <cell r="AD145" t="str">
            <v/>
          </cell>
          <cell r="AE145" t="str">
            <v/>
          </cell>
          <cell r="AF145" t="str">
            <v/>
          </cell>
          <cell r="AG145" t="str">
            <v/>
          </cell>
          <cell r="AH145" t="str">
            <v/>
          </cell>
          <cell r="AI145" t="str">
            <v/>
          </cell>
          <cell r="AJ145" t="str">
            <v/>
          </cell>
          <cell r="AK145" t="str">
            <v/>
          </cell>
        </row>
        <row r="146">
          <cell r="C146" t="str">
            <v>INE053F07AC3</v>
          </cell>
          <cell r="D146" t="str">
            <v>Indian Railway Finance Corporation Ltd.</v>
          </cell>
          <cell r="E146" t="str">
            <v>IRFC 07.33% (Series 123) 27-Aug-2027</v>
          </cell>
          <cell r="F146" t="str">
            <v>Bond</v>
          </cell>
          <cell r="G146">
            <v>46626</v>
          </cell>
          <cell r="H146">
            <v>0.0733</v>
          </cell>
          <cell r="I146">
            <v>100</v>
          </cell>
          <cell r="J146">
            <v>99.6311</v>
          </cell>
          <cell r="K146">
            <v>0.0747</v>
          </cell>
          <cell r="L146">
            <v>0.004496</v>
          </cell>
          <cell r="M146" t="str">
            <v>Maturity</v>
          </cell>
          <cell r="N146">
            <v>46626</v>
          </cell>
          <cell r="O146">
            <v>3.265753424657534</v>
          </cell>
          <cell r="P146">
            <v>2.9921571420441757</v>
          </cell>
          <cell r="Q146">
            <v>2.7841789727776827</v>
          </cell>
          <cell r="R146" t="str">
            <v>CRISIL AAA</v>
          </cell>
          <cell r="S146" t="str">
            <v/>
          </cell>
          <cell r="T146">
            <v>99.6313</v>
          </cell>
          <cell r="U146">
            <v>0.0747</v>
          </cell>
          <cell r="V146">
            <v>0.005033999999999997</v>
          </cell>
          <cell r="W146" t="str">
            <v>Level-2</v>
          </cell>
          <cell r="X146" t="str">
            <v>Maturity</v>
          </cell>
          <cell r="Y146" t="str">
            <v/>
          </cell>
          <cell r="Z146">
            <v>0</v>
          </cell>
          <cell r="AA146" t="str">
            <v/>
          </cell>
          <cell r="AB146" t="str">
            <v/>
          </cell>
          <cell r="AC146" t="str">
            <v/>
          </cell>
          <cell r="AD146" t="str">
            <v/>
          </cell>
          <cell r="AE146" t="str">
            <v/>
          </cell>
          <cell r="AF146" t="str">
            <v/>
          </cell>
          <cell r="AG146" t="str">
            <v/>
          </cell>
          <cell r="AH146" t="str">
            <v/>
          </cell>
          <cell r="AI146" t="str">
            <v/>
          </cell>
          <cell r="AJ146" t="str">
            <v/>
          </cell>
          <cell r="AK146" t="str">
            <v/>
          </cell>
        </row>
        <row r="147">
          <cell r="C147" t="str">
            <v>INE115A07ML7</v>
          </cell>
          <cell r="D147" t="str">
            <v>LIC Housing Finance Ltd.</v>
          </cell>
          <cell r="E147" t="str">
            <v>LICHF 07.40% (Tranche 349, Option I) 06-Sep-2024</v>
          </cell>
          <cell r="F147" t="str">
            <v>Bond</v>
          </cell>
          <cell r="G147">
            <v>45541</v>
          </cell>
          <cell r="H147">
            <v>0.07400000000000001</v>
          </cell>
          <cell r="I147">
            <v>100</v>
          </cell>
          <cell r="J147">
            <v>99.8819</v>
          </cell>
          <cell r="K147">
            <v>0.0743</v>
          </cell>
          <cell r="L147">
            <v>0.005243320476190472</v>
          </cell>
          <cell r="M147" t="str">
            <v>Maturity</v>
          </cell>
          <cell r="N147">
            <v>45541</v>
          </cell>
          <cell r="O147">
            <v>0.2923497267759563</v>
          </cell>
          <cell r="P147">
            <v>0.2896174863387978</v>
          </cell>
          <cell r="Q147">
            <v>0.2695871603265362</v>
          </cell>
          <cell r="R147" t="str">
            <v>CRISIL AAA</v>
          </cell>
          <cell r="S147" t="str">
            <v/>
          </cell>
          <cell r="T147">
            <v>99.8812</v>
          </cell>
          <cell r="U147">
            <v>0.0743</v>
          </cell>
          <cell r="V147">
            <v>0.004844318181818186</v>
          </cell>
          <cell r="W147" t="str">
            <v>Level-3</v>
          </cell>
          <cell r="X147" t="str">
            <v>Maturity</v>
          </cell>
          <cell r="Y147" t="str">
            <v/>
          </cell>
          <cell r="Z147">
            <v>0</v>
          </cell>
          <cell r="AA147" t="str">
            <v/>
          </cell>
          <cell r="AB147" t="str">
            <v/>
          </cell>
          <cell r="AC147" t="str">
            <v/>
          </cell>
          <cell r="AD147" t="str">
            <v/>
          </cell>
          <cell r="AE147" t="str">
            <v/>
          </cell>
          <cell r="AF147" t="str">
            <v/>
          </cell>
          <cell r="AG147" t="str">
            <v/>
          </cell>
          <cell r="AH147" t="str">
            <v/>
          </cell>
          <cell r="AI147" t="str">
            <v/>
          </cell>
          <cell r="AJ147" t="str">
            <v/>
          </cell>
          <cell r="AK147" t="str">
            <v/>
          </cell>
        </row>
        <row r="148">
          <cell r="C148" t="str">
            <v>INE134E08JE9</v>
          </cell>
          <cell r="D148" t="str">
            <v>Power Finance Corporation Ltd.</v>
          </cell>
          <cell r="E148" t="str">
            <v>Power Finance Corp. 07.30% (Series 169 Option B) 07-Aug-2027</v>
          </cell>
          <cell r="F148" t="str">
            <v>Bond</v>
          </cell>
          <cell r="G148">
            <v>46606</v>
          </cell>
          <cell r="H148">
            <v>0.07300000000000001</v>
          </cell>
          <cell r="I148">
            <v>100</v>
          </cell>
          <cell r="J148">
            <v>99.1029</v>
          </cell>
          <cell r="K148">
            <v>0.0761</v>
          </cell>
          <cell r="L148">
            <v>0.0058959999999999985</v>
          </cell>
          <cell r="M148" t="str">
            <v>Maturity</v>
          </cell>
          <cell r="N148">
            <v>46606</v>
          </cell>
          <cell r="O148">
            <v>3.2103750280709633</v>
          </cell>
          <cell r="P148">
            <v>2.815934149268442</v>
          </cell>
          <cell r="Q148">
            <v>2.616795975530566</v>
          </cell>
          <cell r="R148" t="str">
            <v>CRISIL AAA</v>
          </cell>
          <cell r="S148" t="str">
            <v/>
          </cell>
          <cell r="T148">
            <v>99.1018</v>
          </cell>
          <cell r="U148">
            <v>0.0761</v>
          </cell>
          <cell r="V148">
            <v>0.005929999999999991</v>
          </cell>
          <cell r="W148" t="str">
            <v>Level-2</v>
          </cell>
          <cell r="X148" t="str">
            <v>Maturity</v>
          </cell>
          <cell r="Y148" t="str">
            <v/>
          </cell>
          <cell r="Z148">
            <v>0</v>
          </cell>
          <cell r="AA148" t="str">
            <v/>
          </cell>
          <cell r="AB148" t="str">
            <v/>
          </cell>
          <cell r="AC148" t="str">
            <v/>
          </cell>
          <cell r="AD148" t="str">
            <v/>
          </cell>
          <cell r="AE148" t="str">
            <v/>
          </cell>
          <cell r="AF148" t="str">
            <v/>
          </cell>
          <cell r="AG148" t="str">
            <v/>
          </cell>
          <cell r="AH148" t="str">
            <v/>
          </cell>
          <cell r="AI148" t="str">
            <v/>
          </cell>
          <cell r="AJ148" t="str">
            <v/>
          </cell>
          <cell r="AK148" t="str">
            <v/>
          </cell>
        </row>
        <row r="149">
          <cell r="C149" t="str">
            <v>INE105N07209</v>
          </cell>
          <cell r="D149" t="str">
            <v>Oriental Nagpur Betul Highway Ltd.</v>
          </cell>
          <cell r="E149" t="str">
            <v>Oriental Nagpur Betul Highway Ltd. 8.28% (Series A Tranche 20) 30-Sep-2026</v>
          </cell>
          <cell r="F149" t="str">
            <v>Bond</v>
          </cell>
          <cell r="G149">
            <v>46295</v>
          </cell>
          <cell r="H149">
            <v>0.0828</v>
          </cell>
          <cell r="I149">
            <v>100</v>
          </cell>
          <cell r="J149">
            <v>98.6765</v>
          </cell>
          <cell r="K149">
            <v>0.09105</v>
          </cell>
          <cell r="L149">
            <v>0.02093600000000001</v>
          </cell>
          <cell r="M149" t="str">
            <v>Maturity</v>
          </cell>
          <cell r="N149">
            <v>46295</v>
          </cell>
          <cell r="O149">
            <v>2.3579234972677594</v>
          </cell>
          <cell r="P149">
            <v>2.1622273582595612</v>
          </cell>
          <cell r="Q149">
            <v>2.0680781026370116</v>
          </cell>
          <cell r="R149" t="str">
            <v>CRISIL AAA</v>
          </cell>
          <cell r="S149" t="str">
            <v/>
          </cell>
          <cell r="T149">
            <v>98.6754</v>
          </cell>
          <cell r="U149">
            <v>0.09105</v>
          </cell>
          <cell r="V149">
            <v>0.021135</v>
          </cell>
          <cell r="W149" t="str">
            <v>Level-3</v>
          </cell>
          <cell r="X149" t="str">
            <v>Maturity</v>
          </cell>
          <cell r="Y149" t="str">
            <v/>
          </cell>
          <cell r="Z149">
            <v>0</v>
          </cell>
          <cell r="AA149" t="str">
            <v/>
          </cell>
          <cell r="AB149" t="str">
            <v/>
          </cell>
          <cell r="AC149" t="str">
            <v/>
          </cell>
          <cell r="AD149" t="str">
            <v/>
          </cell>
          <cell r="AE149" t="str">
            <v/>
          </cell>
          <cell r="AF149" t="str">
            <v/>
          </cell>
          <cell r="AG149" t="str">
            <v/>
          </cell>
          <cell r="AH149" t="str">
            <v/>
          </cell>
          <cell r="AI149" t="str">
            <v/>
          </cell>
          <cell r="AJ149" t="str">
            <v/>
          </cell>
          <cell r="AK149" t="str">
            <v/>
          </cell>
        </row>
        <row r="150">
          <cell r="C150" t="str">
            <v>INE105N07217</v>
          </cell>
          <cell r="D150" t="str">
            <v>Oriental Nagpur Betul Highway Ltd.</v>
          </cell>
          <cell r="E150" t="str">
            <v>Oriental Nagpur Betul Highway Ltd 8.28%  (Series-A Tranche 21) 30-Mar-2027</v>
          </cell>
          <cell r="F150" t="str">
            <v>Bond</v>
          </cell>
          <cell r="G150">
            <v>46476</v>
          </cell>
          <cell r="H150">
            <v>0.0828</v>
          </cell>
          <cell r="I150">
            <v>100</v>
          </cell>
          <cell r="J150">
            <v>98.4581</v>
          </cell>
          <cell r="K150">
            <v>0.09095</v>
          </cell>
          <cell r="L150">
            <v>0.020836000000000007</v>
          </cell>
          <cell r="M150" t="str">
            <v>Maturity</v>
          </cell>
          <cell r="N150">
            <v>46476</v>
          </cell>
          <cell r="O150">
            <v>2.853813908226664</v>
          </cell>
          <cell r="P150">
            <v>2.565876527455856</v>
          </cell>
          <cell r="Q150">
            <v>2.4542686601361643</v>
          </cell>
          <cell r="R150" t="str">
            <v>CRISIL AAA</v>
          </cell>
          <cell r="S150" t="str">
            <v/>
          </cell>
          <cell r="T150">
            <v>98.457</v>
          </cell>
          <cell r="U150">
            <v>0.09095</v>
          </cell>
          <cell r="V150">
            <v>0.020834999999999992</v>
          </cell>
          <cell r="W150" t="str">
            <v>Level-3</v>
          </cell>
          <cell r="X150" t="str">
            <v>Maturity</v>
          </cell>
          <cell r="Y150" t="str">
            <v/>
          </cell>
          <cell r="Z150">
            <v>0</v>
          </cell>
          <cell r="AA150" t="str">
            <v/>
          </cell>
          <cell r="AB150" t="str">
            <v/>
          </cell>
          <cell r="AC150" t="str">
            <v/>
          </cell>
          <cell r="AD150" t="str">
            <v/>
          </cell>
          <cell r="AE150" t="str">
            <v/>
          </cell>
          <cell r="AF150" t="str">
            <v/>
          </cell>
          <cell r="AG150" t="str">
            <v/>
          </cell>
          <cell r="AH150" t="str">
            <v/>
          </cell>
          <cell r="AI150" t="str">
            <v/>
          </cell>
          <cell r="AJ150" t="str">
            <v/>
          </cell>
          <cell r="AK150" t="str">
            <v/>
          </cell>
        </row>
        <row r="151">
          <cell r="C151" t="str">
            <v>INE105N07225</v>
          </cell>
          <cell r="D151" t="str">
            <v>Oriental Nagpur Betul Highway Ltd.</v>
          </cell>
          <cell r="E151" t="str">
            <v>Oriental Nagpur Betul Highway Ltd. 8.28% (Series A Tranche 22) 30-Sep-2027</v>
          </cell>
          <cell r="F151" t="str">
            <v>Bond</v>
          </cell>
          <cell r="G151">
            <v>46660</v>
          </cell>
          <cell r="H151">
            <v>0.0828</v>
          </cell>
          <cell r="I151">
            <v>100</v>
          </cell>
          <cell r="J151">
            <v>98.2791</v>
          </cell>
          <cell r="K151">
            <v>0.09075</v>
          </cell>
          <cell r="L151">
            <v>0.020545999999999995</v>
          </cell>
          <cell r="M151" t="str">
            <v>Maturity</v>
          </cell>
          <cell r="N151">
            <v>46660</v>
          </cell>
          <cell r="O151">
            <v>3.3579234972677594</v>
          </cell>
          <cell r="P151">
            <v>2.9596668009751936</v>
          </cell>
          <cell r="Q151">
            <v>2.831201053186841</v>
          </cell>
          <cell r="R151" t="str">
            <v>CRISIL AAA</v>
          </cell>
          <cell r="S151" t="str">
            <v/>
          </cell>
          <cell r="T151">
            <v>98.2781</v>
          </cell>
          <cell r="U151">
            <v>0.09075</v>
          </cell>
          <cell r="V151">
            <v>0.02070899999999999</v>
          </cell>
          <cell r="W151" t="str">
            <v>Level-3</v>
          </cell>
          <cell r="X151" t="str">
            <v>Maturity</v>
          </cell>
          <cell r="Y151" t="str">
            <v/>
          </cell>
          <cell r="Z151">
            <v>0</v>
          </cell>
          <cell r="AA151" t="str">
            <v/>
          </cell>
          <cell r="AB151" t="str">
            <v/>
          </cell>
          <cell r="AC151" t="str">
            <v/>
          </cell>
          <cell r="AD151" t="str">
            <v/>
          </cell>
          <cell r="AE151" t="str">
            <v/>
          </cell>
          <cell r="AF151" t="str">
            <v/>
          </cell>
          <cell r="AG151" t="str">
            <v/>
          </cell>
          <cell r="AH151" t="str">
            <v/>
          </cell>
          <cell r="AI151" t="str">
            <v/>
          </cell>
          <cell r="AJ151" t="str">
            <v/>
          </cell>
          <cell r="AK151" t="str">
            <v/>
          </cell>
        </row>
        <row r="152">
          <cell r="C152" t="str">
            <v>INE245A08133</v>
          </cell>
          <cell r="D152" t="str">
            <v>Tata Power Co. Ltd.</v>
          </cell>
          <cell r="E152" t="str">
            <v>Tata Power 07.99% SERIES V 15-Nov-2024</v>
          </cell>
          <cell r="F152" t="str">
            <v>Bond</v>
          </cell>
          <cell r="G152">
            <v>45611</v>
          </cell>
          <cell r="H152">
            <v>0.0799</v>
          </cell>
          <cell r="I152">
            <v>100</v>
          </cell>
          <cell r="J152">
            <v>99.9001</v>
          </cell>
          <cell r="K152">
            <v>0.0788</v>
          </cell>
          <cell r="L152">
            <v>0.008764128311258279</v>
          </cell>
          <cell r="M152" t="str">
            <v>Maturity</v>
          </cell>
          <cell r="N152">
            <v>45611</v>
          </cell>
          <cell r="O152">
            <v>0.48360655737704916</v>
          </cell>
          <cell r="P152">
            <v>0.4808743169398907</v>
          </cell>
          <cell r="Q152">
            <v>0.4457492741378297</v>
          </cell>
          <cell r="R152" t="str">
            <v>CARE AA</v>
          </cell>
          <cell r="S152" t="str">
            <v/>
          </cell>
          <cell r="T152">
            <v>99.9003</v>
          </cell>
          <cell r="U152">
            <v>0.0788</v>
          </cell>
          <cell r="V152">
            <v>0.00898004761904761</v>
          </cell>
          <cell r="W152" t="str">
            <v>Level-3</v>
          </cell>
          <cell r="X152" t="str">
            <v>Maturity</v>
          </cell>
          <cell r="Y152" t="str">
            <v/>
          </cell>
          <cell r="Z152">
            <v>0</v>
          </cell>
          <cell r="AA152" t="str">
            <v/>
          </cell>
          <cell r="AB152" t="str">
            <v/>
          </cell>
          <cell r="AC152" t="str">
            <v/>
          </cell>
          <cell r="AD152" t="str">
            <v/>
          </cell>
          <cell r="AE152" t="str">
            <v/>
          </cell>
          <cell r="AF152" t="str">
            <v/>
          </cell>
          <cell r="AG152" t="str">
            <v/>
          </cell>
          <cell r="AH152" t="str">
            <v/>
          </cell>
          <cell r="AI152" t="str">
            <v/>
          </cell>
          <cell r="AJ152" t="str">
            <v/>
          </cell>
          <cell r="AK152" t="str">
            <v/>
          </cell>
        </row>
        <row r="153">
          <cell r="C153" t="str">
            <v>INE514E08EQ7</v>
          </cell>
          <cell r="D153" t="str">
            <v>Export Import Bank Of India</v>
          </cell>
          <cell r="E153" t="str">
            <v>Exim Bank 08.02% (EXIM Bond 2015-16 Sr. S 04-2025) 29-Oct-2025</v>
          </cell>
          <cell r="F153" t="str">
            <v>Bond</v>
          </cell>
          <cell r="G153">
            <v>45959</v>
          </cell>
          <cell r="H153">
            <v>0.08020000000000001</v>
          </cell>
          <cell r="I153">
            <v>100</v>
          </cell>
          <cell r="J153">
            <v>100.478</v>
          </cell>
          <cell r="K153">
            <v>0.076</v>
          </cell>
          <cell r="L153">
            <v>0.005436999999999997</v>
          </cell>
          <cell r="M153" t="str">
            <v>Maturity</v>
          </cell>
          <cell r="N153">
            <v>45959</v>
          </cell>
          <cell r="O153">
            <v>1.4371584699453552</v>
          </cell>
          <cell r="P153">
            <v>1.360448042542661</v>
          </cell>
          <cell r="Q153">
            <v>1.264356916861209</v>
          </cell>
          <cell r="R153" t="str">
            <v>CRISIL AAA</v>
          </cell>
          <cell r="S153" t="str">
            <v/>
          </cell>
          <cell r="T153">
            <v>100.4789</v>
          </cell>
          <cell r="U153">
            <v>0.076</v>
          </cell>
          <cell r="V153">
            <v>0.005155999999999994</v>
          </cell>
          <cell r="W153" t="str">
            <v>Level-3</v>
          </cell>
          <cell r="X153" t="str">
            <v>Maturity</v>
          </cell>
          <cell r="Y153" t="str">
            <v/>
          </cell>
          <cell r="Z153">
            <v>0</v>
          </cell>
          <cell r="AA153" t="str">
            <v/>
          </cell>
          <cell r="AB153" t="str">
            <v/>
          </cell>
          <cell r="AC153" t="str">
            <v/>
          </cell>
          <cell r="AD153" t="str">
            <v/>
          </cell>
          <cell r="AE153" t="str">
            <v/>
          </cell>
          <cell r="AF153" t="str">
            <v/>
          </cell>
          <cell r="AG153" t="str">
            <v/>
          </cell>
          <cell r="AH153" t="str">
            <v/>
          </cell>
          <cell r="AI153" t="str">
            <v/>
          </cell>
          <cell r="AJ153" t="str">
            <v/>
          </cell>
          <cell r="AK153" t="str">
            <v/>
          </cell>
        </row>
        <row r="154">
          <cell r="C154" t="str">
            <v>INE020B08AQ9</v>
          </cell>
          <cell r="D154" t="str">
            <v>Rural Electrification Corporation Ltd.</v>
          </cell>
          <cell r="E154" t="str">
            <v>RECL 07.70% (Series 156) 10-Dec-2027</v>
          </cell>
          <cell r="F154" t="str">
            <v>Bond</v>
          </cell>
          <cell r="G154">
            <v>46731</v>
          </cell>
          <cell r="H154">
            <v>0.077</v>
          </cell>
          <cell r="I154">
            <v>100</v>
          </cell>
          <cell r="J154">
            <v>100.3396</v>
          </cell>
          <cell r="K154">
            <v>0.075754</v>
          </cell>
          <cell r="L154">
            <v>0.005549999999999999</v>
          </cell>
          <cell r="M154" t="str">
            <v>Maturity</v>
          </cell>
          <cell r="N154">
            <v>46731</v>
          </cell>
          <cell r="O154">
            <v>3.5518975971255333</v>
          </cell>
          <cell r="P154">
            <v>3.1424272141219567</v>
          </cell>
          <cell r="Q154">
            <v>2.9211392326888457</v>
          </cell>
          <cell r="R154" t="str">
            <v>CRISIL AAA</v>
          </cell>
          <cell r="S154" t="str">
            <v/>
          </cell>
          <cell r="T154">
            <v>100.3399</v>
          </cell>
          <cell r="U154">
            <v>0.075754</v>
          </cell>
          <cell r="V154">
            <v>0.005958999999999992</v>
          </cell>
          <cell r="W154" t="str">
            <v>Level-1</v>
          </cell>
          <cell r="X154" t="str">
            <v>Maturity</v>
          </cell>
          <cell r="Y154" t="str">
            <v/>
          </cell>
          <cell r="Z154">
            <v>0</v>
          </cell>
          <cell r="AA154" t="str">
            <v/>
          </cell>
          <cell r="AB154" t="str">
            <v/>
          </cell>
          <cell r="AC154" t="str">
            <v/>
          </cell>
          <cell r="AD154">
            <v>1</v>
          </cell>
          <cell r="AE154" t="str">
            <v/>
          </cell>
          <cell r="AF154" t="str">
            <v/>
          </cell>
          <cell r="AG154" t="str">
            <v/>
          </cell>
          <cell r="AH154" t="str">
            <v/>
          </cell>
          <cell r="AI154" t="str">
            <v/>
          </cell>
          <cell r="AJ154" t="str">
            <v/>
          </cell>
          <cell r="AK154" t="str">
            <v/>
          </cell>
        </row>
        <row r="155">
          <cell r="C155" t="str">
            <v>INE261F08AD8</v>
          </cell>
          <cell r="D155" t="str">
            <v>National Bank for Agriculture &amp; Rural Development</v>
          </cell>
          <cell r="E155" t="str">
            <v>NABARD 08.20% (Series PMAY-G -PA-2) 09-Mar-2028</v>
          </cell>
          <cell r="F155" t="str">
            <v>Bond</v>
          </cell>
          <cell r="G155">
            <v>46821</v>
          </cell>
          <cell r="H155">
            <v>0.082</v>
          </cell>
          <cell r="I155">
            <v>100</v>
          </cell>
          <cell r="J155">
            <v>102.2257</v>
          </cell>
          <cell r="K155">
            <v>0.0765</v>
          </cell>
          <cell r="L155">
            <v>0.006295999999999996</v>
          </cell>
          <cell r="M155" t="str">
            <v>Maturity</v>
          </cell>
          <cell r="N155">
            <v>46821</v>
          </cell>
          <cell r="O155">
            <v>3.797814207650273</v>
          </cell>
          <cell r="P155">
            <v>3.2919682272511235</v>
          </cell>
          <cell r="Q155">
            <v>3.1706893592594496</v>
          </cell>
          <cell r="R155" t="str">
            <v>CRISIL AAA</v>
          </cell>
          <cell r="S155" t="str">
            <v/>
          </cell>
          <cell r="T155">
            <v>102.2272</v>
          </cell>
          <cell r="U155">
            <v>0.0765</v>
          </cell>
          <cell r="V155">
            <v>0.005958999999999992</v>
          </cell>
          <cell r="W155" t="str">
            <v>Level-2</v>
          </cell>
          <cell r="X155" t="str">
            <v>Maturity</v>
          </cell>
          <cell r="Y155" t="str">
            <v/>
          </cell>
          <cell r="Z155">
            <v>0</v>
          </cell>
          <cell r="AA155" t="str">
            <v/>
          </cell>
          <cell r="AB155" t="str">
            <v/>
          </cell>
          <cell r="AC155" t="str">
            <v/>
          </cell>
          <cell r="AD155" t="str">
            <v/>
          </cell>
          <cell r="AE155" t="str">
            <v/>
          </cell>
          <cell r="AF155" t="str">
            <v/>
          </cell>
          <cell r="AG155" t="str">
            <v/>
          </cell>
          <cell r="AH155" t="str">
            <v/>
          </cell>
          <cell r="AI155" t="str">
            <v/>
          </cell>
          <cell r="AJ155" t="str">
            <v/>
          </cell>
          <cell r="AK155" t="str">
            <v/>
          </cell>
        </row>
        <row r="156">
          <cell r="C156" t="str">
            <v>INE134E08JI0</v>
          </cell>
          <cell r="D156" t="str">
            <v>Power Finance Corporation Ltd.</v>
          </cell>
          <cell r="E156" t="str">
            <v>Power Finance Corp. 07.74% (Series 172) 29-Jan-2028 P 30-Dec-2021</v>
          </cell>
          <cell r="F156" t="str">
            <v>Bond</v>
          </cell>
          <cell r="G156">
            <v>46781</v>
          </cell>
          <cell r="H156">
            <v>0.07740000000000001</v>
          </cell>
          <cell r="I156">
            <v>100</v>
          </cell>
          <cell r="J156">
            <v>100.5319</v>
          </cell>
          <cell r="K156">
            <v>0.0755</v>
          </cell>
          <cell r="L156">
            <v>0.005295999999999995</v>
          </cell>
          <cell r="M156" t="str">
            <v>Maturity</v>
          </cell>
          <cell r="N156">
            <v>46781</v>
          </cell>
          <cell r="O156">
            <v>3.6885171045736955</v>
          </cell>
          <cell r="P156">
            <v>3.2769895682980223</v>
          </cell>
          <cell r="Q156">
            <v>3.0469452052980217</v>
          </cell>
          <cell r="R156" t="str">
            <v>CRISIL AAA</v>
          </cell>
          <cell r="S156" t="str">
            <v/>
          </cell>
          <cell r="T156">
            <v>100.5326</v>
          </cell>
          <cell r="U156">
            <v>0.0755</v>
          </cell>
          <cell r="V156">
            <v>0.005330000000000001</v>
          </cell>
          <cell r="W156" t="str">
            <v>Level-2</v>
          </cell>
          <cell r="X156" t="str">
            <v>Maturity</v>
          </cell>
          <cell r="Y156" t="str">
            <v/>
          </cell>
          <cell r="Z156">
            <v>0</v>
          </cell>
          <cell r="AA156" t="str">
            <v/>
          </cell>
          <cell r="AB156" t="str">
            <v/>
          </cell>
          <cell r="AC156" t="str">
            <v/>
          </cell>
          <cell r="AD156" t="str">
            <v/>
          </cell>
          <cell r="AE156" t="str">
            <v/>
          </cell>
          <cell r="AF156" t="str">
            <v/>
          </cell>
          <cell r="AG156" t="str">
            <v/>
          </cell>
          <cell r="AH156" t="str">
            <v/>
          </cell>
          <cell r="AI156" t="str">
            <v/>
          </cell>
          <cell r="AJ156" t="str">
            <v/>
          </cell>
          <cell r="AK156" t="str">
            <v/>
          </cell>
        </row>
        <row r="157">
          <cell r="C157" t="str">
            <v>INE261F08AE6</v>
          </cell>
          <cell r="D157" t="str">
            <v>National Bank for Agriculture &amp; Rural Development</v>
          </cell>
          <cell r="E157" t="str">
            <v>NABARD 08.20% (Series PMAY-G -PA-3) 16-Mar-2028</v>
          </cell>
          <cell r="F157" t="str">
            <v>Bond</v>
          </cell>
          <cell r="G157">
            <v>46828</v>
          </cell>
          <cell r="H157">
            <v>0.082</v>
          </cell>
          <cell r="I157">
            <v>100</v>
          </cell>
          <cell r="J157">
            <v>102.2361</v>
          </cell>
          <cell r="K157">
            <v>0.0765</v>
          </cell>
          <cell r="L157">
            <v>0.006295999999999996</v>
          </cell>
          <cell r="M157" t="str">
            <v>Maturity</v>
          </cell>
          <cell r="N157">
            <v>46828</v>
          </cell>
          <cell r="O157">
            <v>3.8169398907103824</v>
          </cell>
          <cell r="P157">
            <v>3.3110939103112327</v>
          </cell>
          <cell r="Q157">
            <v>3.1891104361292877</v>
          </cell>
          <cell r="R157" t="str">
            <v>CRISIL AAA</v>
          </cell>
          <cell r="S157" t="str">
            <v/>
          </cell>
          <cell r="T157">
            <v>102.2376</v>
          </cell>
          <cell r="U157">
            <v>0.0765</v>
          </cell>
          <cell r="V157">
            <v>0.005958999999999992</v>
          </cell>
          <cell r="W157" t="str">
            <v>Level-2</v>
          </cell>
          <cell r="X157" t="str">
            <v>Maturity</v>
          </cell>
          <cell r="Y157" t="str">
            <v/>
          </cell>
          <cell r="Z157">
            <v>0</v>
          </cell>
          <cell r="AA157" t="str">
            <v/>
          </cell>
          <cell r="AB157" t="str">
            <v/>
          </cell>
          <cell r="AC157" t="str">
            <v/>
          </cell>
          <cell r="AD157" t="str">
            <v/>
          </cell>
          <cell r="AE157" t="str">
            <v/>
          </cell>
          <cell r="AF157" t="str">
            <v/>
          </cell>
          <cell r="AG157" t="str">
            <v/>
          </cell>
          <cell r="AH157" t="str">
            <v/>
          </cell>
          <cell r="AI157" t="str">
            <v/>
          </cell>
          <cell r="AJ157" t="str">
            <v/>
          </cell>
          <cell r="AK157" t="str">
            <v/>
          </cell>
        </row>
        <row r="158">
          <cell r="C158" t="str">
            <v>INE020B08AX5</v>
          </cell>
          <cell r="D158" t="str">
            <v>Rural Electrification Corporation Ltd.</v>
          </cell>
          <cell r="E158" t="str">
            <v>RECL 8.09% GOI (Series I) 21-Mar-2028</v>
          </cell>
          <cell r="F158" t="str">
            <v>Bond</v>
          </cell>
          <cell r="G158">
            <v>46833</v>
          </cell>
          <cell r="H158">
            <v>0.0809</v>
          </cell>
          <cell r="I158">
            <v>100</v>
          </cell>
          <cell r="J158">
            <v>102.1078</v>
          </cell>
          <cell r="K158">
            <v>0.0758</v>
          </cell>
          <cell r="L158">
            <v>0.005596000000000004</v>
          </cell>
          <cell r="M158" t="str">
            <v>Maturity</v>
          </cell>
          <cell r="N158">
            <v>46833</v>
          </cell>
          <cell r="O158">
            <v>3.830601092896175</v>
          </cell>
          <cell r="P158">
            <v>3.3303491318976555</v>
          </cell>
          <cell r="Q158">
            <v>3.2087379630963055</v>
          </cell>
          <cell r="R158" t="str">
            <v>CRISIL AAA</v>
          </cell>
          <cell r="S158" t="str">
            <v/>
          </cell>
          <cell r="T158">
            <v>102.1092</v>
          </cell>
          <cell r="U158">
            <v>0.0758</v>
          </cell>
          <cell r="V158">
            <v>0.005359000000000003</v>
          </cell>
          <cell r="W158" t="str">
            <v>Level-2</v>
          </cell>
          <cell r="X158" t="str">
            <v>Maturity</v>
          </cell>
          <cell r="Y158" t="str">
            <v/>
          </cell>
          <cell r="Z158">
            <v>0</v>
          </cell>
          <cell r="AA158" t="str">
            <v/>
          </cell>
          <cell r="AB158" t="str">
            <v/>
          </cell>
          <cell r="AC158" t="str">
            <v/>
          </cell>
          <cell r="AD158" t="str">
            <v/>
          </cell>
          <cell r="AE158" t="str">
            <v/>
          </cell>
          <cell r="AF158" t="str">
            <v/>
          </cell>
          <cell r="AG158" t="str">
            <v/>
          </cell>
          <cell r="AH158" t="str">
            <v/>
          </cell>
          <cell r="AI158" t="str">
            <v/>
          </cell>
          <cell r="AJ158" t="str">
            <v/>
          </cell>
          <cell r="AK158" t="str">
            <v/>
          </cell>
        </row>
        <row r="159">
          <cell r="C159" t="str">
            <v>INE020B08AY3</v>
          </cell>
          <cell r="D159" t="str">
            <v>Rural Electrification Corporation Ltd.</v>
          </cell>
          <cell r="E159" t="str">
            <v>RECL 08.01% (Series II) 24-Mar-2028</v>
          </cell>
          <cell r="F159" t="str">
            <v>Bond</v>
          </cell>
          <cell r="G159">
            <v>46836</v>
          </cell>
          <cell r="H159">
            <v>0.0801</v>
          </cell>
          <cell r="I159">
            <v>100</v>
          </cell>
          <cell r="J159">
            <v>101.8506</v>
          </cell>
          <cell r="K159">
            <v>0.0758</v>
          </cell>
          <cell r="L159">
            <v>0.005596000000000004</v>
          </cell>
          <cell r="M159" t="str">
            <v>Maturity</v>
          </cell>
          <cell r="N159">
            <v>46836</v>
          </cell>
          <cell r="O159">
            <v>3.83879781420765</v>
          </cell>
          <cell r="P159">
            <v>3.3434438692779476</v>
          </cell>
          <cell r="Q159">
            <v>3.2213545324963366</v>
          </cell>
          <cell r="R159" t="str">
            <v>CRISIL AAA</v>
          </cell>
          <cell r="S159" t="str">
            <v/>
          </cell>
          <cell r="T159">
            <v>101.8519</v>
          </cell>
          <cell r="U159">
            <v>0.0758</v>
          </cell>
          <cell r="V159">
            <v>0.005359000000000003</v>
          </cell>
          <cell r="W159" t="str">
            <v>Level-2</v>
          </cell>
          <cell r="X159" t="str">
            <v>Maturity</v>
          </cell>
          <cell r="Y159" t="str">
            <v/>
          </cell>
          <cell r="Z159">
            <v>0</v>
          </cell>
          <cell r="AA159" t="str">
            <v/>
          </cell>
          <cell r="AB159" t="str">
            <v/>
          </cell>
          <cell r="AC159" t="str">
            <v/>
          </cell>
          <cell r="AD159" t="str">
            <v/>
          </cell>
          <cell r="AE159" t="str">
            <v/>
          </cell>
          <cell r="AF159" t="str">
            <v/>
          </cell>
          <cell r="AG159" t="str">
            <v/>
          </cell>
          <cell r="AH159" t="str">
            <v/>
          </cell>
          <cell r="AI159" t="str">
            <v/>
          </cell>
          <cell r="AJ159" t="str">
            <v/>
          </cell>
          <cell r="AK159" t="str">
            <v/>
          </cell>
        </row>
        <row r="160">
          <cell r="C160" t="str">
            <v>INE540P07327</v>
          </cell>
          <cell r="D160" t="str">
            <v>U. P. Power Corporation Ltd.</v>
          </cell>
          <cell r="E160" t="str">
            <v>U. P. Power Corporation 10.15% (Series F) 20-Jan-2025</v>
          </cell>
          <cell r="F160" t="str">
            <v>Bond</v>
          </cell>
          <cell r="G160">
            <v>45677</v>
          </cell>
          <cell r="H160">
            <v>0.1015</v>
          </cell>
          <cell r="I160">
            <v>75</v>
          </cell>
          <cell r="J160">
            <v>75.4802</v>
          </cell>
          <cell r="K160">
            <v>0.0878</v>
          </cell>
          <cell r="L160">
            <v>0.017700000000000007</v>
          </cell>
          <cell r="M160" t="str">
            <v>Maturity</v>
          </cell>
          <cell r="N160">
            <v>45677</v>
          </cell>
          <cell r="O160">
            <v>0.6639344262295082</v>
          </cell>
          <cell r="P160">
            <v>0.39954966074405934</v>
          </cell>
          <cell r="Q160">
            <v>0.39096791500959865</v>
          </cell>
          <cell r="R160" t="str">
            <v>CRISIL A+(CE)</v>
          </cell>
          <cell r="S160" t="str">
            <v/>
          </cell>
          <cell r="T160">
            <v>75.4835</v>
          </cell>
          <cell r="U160">
            <v>0.0878</v>
          </cell>
          <cell r="V160">
            <v>0.017199999999999993</v>
          </cell>
          <cell r="W160" t="str">
            <v>Level-3</v>
          </cell>
          <cell r="X160" t="str">
            <v>Maturity</v>
          </cell>
          <cell r="Y160" t="str">
            <v/>
          </cell>
          <cell r="Z160">
            <v>0</v>
          </cell>
          <cell r="AA160" t="str">
            <v/>
          </cell>
          <cell r="AB160" t="str">
            <v/>
          </cell>
          <cell r="AC160" t="str">
            <v/>
          </cell>
          <cell r="AD160">
            <v>4</v>
          </cell>
          <cell r="AE160" t="str">
            <v/>
          </cell>
          <cell r="AF160" t="str">
            <v/>
          </cell>
          <cell r="AG160" t="str">
            <v/>
          </cell>
          <cell r="AH160" t="str">
            <v/>
          </cell>
          <cell r="AI160" t="str">
            <v/>
          </cell>
          <cell r="AJ160" t="str">
            <v/>
          </cell>
          <cell r="AK160" t="str">
            <v/>
          </cell>
        </row>
        <row r="161">
          <cell r="C161" t="str">
            <v>INE134E08JP5</v>
          </cell>
          <cell r="D161" t="str">
            <v>Power Finance Corporation Ltd.</v>
          </cell>
          <cell r="E161" t="str">
            <v>Power Finance Corp.07.85% ( Series 177) 03-Apr-2028</v>
          </cell>
          <cell r="F161" t="str">
            <v>Bond</v>
          </cell>
          <cell r="G161">
            <v>46846</v>
          </cell>
          <cell r="H161">
            <v>0.0785</v>
          </cell>
          <cell r="I161">
            <v>100</v>
          </cell>
          <cell r="J161">
            <v>101.4302</v>
          </cell>
          <cell r="K161">
            <v>0.0755</v>
          </cell>
          <cell r="L161">
            <v>0.005295999999999995</v>
          </cell>
          <cell r="M161" t="str">
            <v>Maturity</v>
          </cell>
          <cell r="N161">
            <v>46846</v>
          </cell>
          <cell r="O161">
            <v>3.866120218579235</v>
          </cell>
          <cell r="P161">
            <v>3.3766915754684086</v>
          </cell>
          <cell r="Q161">
            <v>3.253858420109283</v>
          </cell>
          <cell r="R161" t="str">
            <v>CRISIL AAA</v>
          </cell>
          <cell r="S161" t="str">
            <v/>
          </cell>
          <cell r="T161">
            <v>101.4313</v>
          </cell>
          <cell r="U161">
            <v>0.0755</v>
          </cell>
          <cell r="V161">
            <v>0.005330000000000001</v>
          </cell>
          <cell r="W161" t="str">
            <v>Level-2</v>
          </cell>
          <cell r="X161" t="str">
            <v>Maturity</v>
          </cell>
          <cell r="Y161" t="str">
            <v/>
          </cell>
          <cell r="Z161">
            <v>0</v>
          </cell>
          <cell r="AA161" t="str">
            <v/>
          </cell>
          <cell r="AB161" t="str">
            <v/>
          </cell>
          <cell r="AC161" t="str">
            <v/>
          </cell>
          <cell r="AD161">
            <v>1</v>
          </cell>
          <cell r="AE161" t="str">
            <v/>
          </cell>
          <cell r="AF161" t="str">
            <v/>
          </cell>
          <cell r="AG161" t="str">
            <v/>
          </cell>
          <cell r="AH161" t="str">
            <v/>
          </cell>
          <cell r="AI161" t="str">
            <v/>
          </cell>
          <cell r="AJ161" t="str">
            <v/>
          </cell>
          <cell r="AK161" t="str">
            <v/>
          </cell>
        </row>
        <row r="162">
          <cell r="C162" t="str">
            <v>INE040A08567</v>
          </cell>
          <cell r="D162" t="str">
            <v>HDFC Bank Ltd.</v>
          </cell>
          <cell r="E162" t="str">
            <v>HDFC BK (Erstwhile HDFC) 01.50% (Series R-005) 27-Mar-2027</v>
          </cell>
          <cell r="F162" t="str">
            <v>Bond</v>
          </cell>
          <cell r="G162">
            <v>46473</v>
          </cell>
          <cell r="H162">
            <v>0.07780000000000001</v>
          </cell>
          <cell r="I162">
            <v>100</v>
          </cell>
          <cell r="J162">
            <v>99.6165</v>
          </cell>
          <cell r="K162">
            <v>0.0792</v>
          </cell>
          <cell r="L162">
            <v>0.00908600000000001</v>
          </cell>
          <cell r="M162" t="str">
            <v>Maturity</v>
          </cell>
          <cell r="N162">
            <v>46473</v>
          </cell>
          <cell r="O162">
            <v>2.8465753424657536</v>
          </cell>
          <cell r="P162">
            <v>2.632089785856765</v>
          </cell>
          <cell r="Q162">
            <v>2.438926784522577</v>
          </cell>
          <cell r="R162" t="str">
            <v>CRISIL AAA</v>
          </cell>
          <cell r="S162" t="str">
            <v/>
          </cell>
          <cell r="T162">
            <v>99.6168</v>
          </cell>
          <cell r="U162">
            <v>0.0792</v>
          </cell>
          <cell r="V162">
            <v>0.008737999999999996</v>
          </cell>
          <cell r="W162" t="str">
            <v>Level-2</v>
          </cell>
          <cell r="X162" t="str">
            <v>Maturity</v>
          </cell>
          <cell r="Y162" t="str">
            <v/>
          </cell>
          <cell r="Z162">
            <v>0</v>
          </cell>
          <cell r="AA162" t="str">
            <v/>
          </cell>
          <cell r="AB162" t="str">
            <v/>
          </cell>
          <cell r="AC162" t="str">
            <v/>
          </cell>
          <cell r="AD162" t="str">
            <v/>
          </cell>
          <cell r="AE162" t="str">
            <v/>
          </cell>
          <cell r="AF162" t="str">
            <v/>
          </cell>
          <cell r="AG162" t="str">
            <v/>
          </cell>
          <cell r="AH162" t="str">
            <v/>
          </cell>
          <cell r="AI162" t="str">
            <v/>
          </cell>
          <cell r="AJ162" t="str">
            <v/>
          </cell>
          <cell r="AK162" t="str">
            <v/>
          </cell>
        </row>
        <row r="163">
          <cell r="C163" t="str">
            <v>INE261F08AJ5</v>
          </cell>
          <cell r="D163" t="str">
            <v>National Bank for Agriculture &amp; Rural Development</v>
          </cell>
          <cell r="E163" t="str">
            <v>NABARD 08.65% (Series LTIF POA-1) 08-Jun-2028</v>
          </cell>
          <cell r="F163" t="str">
            <v>Bond</v>
          </cell>
          <cell r="G163">
            <v>46912</v>
          </cell>
          <cell r="H163">
            <v>0.0865</v>
          </cell>
          <cell r="I163">
            <v>100</v>
          </cell>
          <cell r="J163">
            <v>103.9105</v>
          </cell>
          <cell r="K163">
            <v>0.0765</v>
          </cell>
          <cell r="L163">
            <v>0.006280999999999995</v>
          </cell>
          <cell r="M163" t="str">
            <v>Maturity</v>
          </cell>
          <cell r="N163">
            <v>46912</v>
          </cell>
          <cell r="O163">
            <v>4.046448087431694</v>
          </cell>
          <cell r="P163">
            <v>3.3814983604202276</v>
          </cell>
          <cell r="Q163">
            <v>3.256921127300966</v>
          </cell>
          <cell r="R163" t="str">
            <v>CRISIL AAA</v>
          </cell>
          <cell r="S163" t="str">
            <v/>
          </cell>
          <cell r="T163">
            <v>103.9124</v>
          </cell>
          <cell r="U163">
            <v>0.0765</v>
          </cell>
          <cell r="V163">
            <v>0.005690000000000001</v>
          </cell>
          <cell r="W163" t="str">
            <v>Level-3</v>
          </cell>
          <cell r="X163" t="str">
            <v>Maturity</v>
          </cell>
          <cell r="Y163" t="str">
            <v/>
          </cell>
          <cell r="Z163">
            <v>0</v>
          </cell>
          <cell r="AA163" t="str">
            <v/>
          </cell>
          <cell r="AB163" t="str">
            <v/>
          </cell>
          <cell r="AC163" t="str">
            <v/>
          </cell>
          <cell r="AD163">
            <v>1</v>
          </cell>
          <cell r="AE163" t="str">
            <v/>
          </cell>
          <cell r="AF163" t="str">
            <v/>
          </cell>
          <cell r="AG163" t="str">
            <v/>
          </cell>
          <cell r="AH163" t="str">
            <v/>
          </cell>
          <cell r="AI163" t="str">
            <v/>
          </cell>
          <cell r="AJ163" t="str">
            <v/>
          </cell>
          <cell r="AK163" t="str">
            <v/>
          </cell>
        </row>
        <row r="164">
          <cell r="C164" t="str">
            <v>INE020B08BA1</v>
          </cell>
          <cell r="D164" t="str">
            <v>Rural Electrification Corporation Ltd.</v>
          </cell>
          <cell r="E164" t="str">
            <v>RECL 08.55% (Series 162) 09-Aug-2028</v>
          </cell>
          <cell r="F164" t="str">
            <v>Bond</v>
          </cell>
          <cell r="G164">
            <v>46974</v>
          </cell>
          <cell r="H164">
            <v>0.0855</v>
          </cell>
          <cell r="I164">
            <v>100</v>
          </cell>
          <cell r="J164">
            <v>103.3365</v>
          </cell>
          <cell r="K164">
            <v>0.0758</v>
          </cell>
          <cell r="L164">
            <v>0.005581000000000003</v>
          </cell>
          <cell r="M164" t="str">
            <v>Maturity</v>
          </cell>
          <cell r="N164">
            <v>46974</v>
          </cell>
          <cell r="O164">
            <v>4.215846994535519</v>
          </cell>
          <cell r="P164">
            <v>3.5003245082301606</v>
          </cell>
          <cell r="Q164">
            <v>3.2536944675870614</v>
          </cell>
          <cell r="R164" t="str">
            <v>CRISIL AAA</v>
          </cell>
          <cell r="S164" t="str">
            <v/>
          </cell>
          <cell r="T164">
            <v>103.3379</v>
          </cell>
          <cell r="U164">
            <v>0.0758</v>
          </cell>
          <cell r="V164">
            <v>0.005090000000000011</v>
          </cell>
          <cell r="W164" t="str">
            <v>Level-2</v>
          </cell>
          <cell r="X164" t="str">
            <v>Maturity</v>
          </cell>
          <cell r="Y164" t="str">
            <v/>
          </cell>
          <cell r="Z164">
            <v>0</v>
          </cell>
          <cell r="AA164" t="str">
            <v/>
          </cell>
          <cell r="AB164" t="str">
            <v/>
          </cell>
          <cell r="AC164" t="str">
            <v/>
          </cell>
          <cell r="AD164" t="str">
            <v/>
          </cell>
          <cell r="AE164" t="str">
            <v/>
          </cell>
          <cell r="AF164" t="str">
            <v/>
          </cell>
          <cell r="AG164" t="str">
            <v/>
          </cell>
          <cell r="AH164" t="str">
            <v/>
          </cell>
          <cell r="AI164" t="str">
            <v/>
          </cell>
          <cell r="AJ164" t="str">
            <v/>
          </cell>
          <cell r="AK164" t="str">
            <v/>
          </cell>
        </row>
        <row r="165">
          <cell r="C165" t="str">
            <v>INE020B08BB9</v>
          </cell>
          <cell r="D165" t="str">
            <v>Rural Electrification Corporation Ltd.</v>
          </cell>
          <cell r="E165" t="str">
            <v>RECL 08.63% (Series 163 Option A) 25-Aug-2028</v>
          </cell>
          <cell r="F165" t="str">
            <v>Bond</v>
          </cell>
          <cell r="G165">
            <v>46990</v>
          </cell>
          <cell r="H165">
            <v>0.0863</v>
          </cell>
          <cell r="I165">
            <v>100</v>
          </cell>
          <cell r="J165">
            <v>103.6411</v>
          </cell>
          <cell r="K165">
            <v>0.0758</v>
          </cell>
          <cell r="L165">
            <v>0.005581000000000003</v>
          </cell>
          <cell r="M165" t="str">
            <v>Maturity</v>
          </cell>
          <cell r="N165">
            <v>46990</v>
          </cell>
          <cell r="O165">
            <v>4.259562841530054</v>
          </cell>
          <cell r="P165">
            <v>3.541094662394411</v>
          </cell>
          <cell r="Q165">
            <v>3.2915919895839476</v>
          </cell>
          <cell r="R165" t="str">
            <v>CRISIL AAA</v>
          </cell>
          <cell r="S165" t="str">
            <v/>
          </cell>
          <cell r="T165">
            <v>103.6427</v>
          </cell>
          <cell r="U165">
            <v>0.0758</v>
          </cell>
          <cell r="V165">
            <v>0.005090000000000011</v>
          </cell>
          <cell r="W165" t="str">
            <v>Level-2</v>
          </cell>
          <cell r="X165" t="str">
            <v>Maturity</v>
          </cell>
          <cell r="Y165" t="str">
            <v/>
          </cell>
          <cell r="Z165">
            <v>0</v>
          </cell>
          <cell r="AA165" t="str">
            <v/>
          </cell>
          <cell r="AB165" t="str">
            <v/>
          </cell>
          <cell r="AC165" t="str">
            <v/>
          </cell>
          <cell r="AD165" t="str">
            <v/>
          </cell>
          <cell r="AE165" t="str">
            <v/>
          </cell>
          <cell r="AF165" t="str">
            <v/>
          </cell>
          <cell r="AG165" t="str">
            <v/>
          </cell>
          <cell r="AH165" t="str">
            <v/>
          </cell>
          <cell r="AI165" t="str">
            <v/>
          </cell>
          <cell r="AJ165" t="str">
            <v/>
          </cell>
          <cell r="AK165" t="str">
            <v/>
          </cell>
        </row>
        <row r="166">
          <cell r="C166" t="str">
            <v>INE295J08022</v>
          </cell>
          <cell r="D166" t="str">
            <v>Tata Power Co. Ltd.</v>
          </cell>
          <cell r="E166" t="str">
            <v>Tata Power 09.90% (Series II) 25-Aug-2028</v>
          </cell>
          <cell r="F166" t="str">
            <v>Bond</v>
          </cell>
          <cell r="G166">
            <v>46990</v>
          </cell>
          <cell r="H166">
            <v>0.099</v>
          </cell>
          <cell r="I166">
            <v>100</v>
          </cell>
          <cell r="J166">
            <v>105.541</v>
          </cell>
          <cell r="K166">
            <v>0.0804</v>
          </cell>
          <cell r="L166">
            <v>0.010180999999999996</v>
          </cell>
          <cell r="M166" t="str">
            <v>Maturity</v>
          </cell>
          <cell r="N166">
            <v>46990</v>
          </cell>
          <cell r="O166">
            <v>4.259562841530054</v>
          </cell>
          <cell r="P166">
            <v>3.47643068556083</v>
          </cell>
          <cell r="Q166">
            <v>3.21772555124105</v>
          </cell>
          <cell r="R166" t="str">
            <v>CARE AA</v>
          </cell>
          <cell r="S166" t="str">
            <v/>
          </cell>
          <cell r="T166">
            <v>105.5436</v>
          </cell>
          <cell r="U166">
            <v>0.0804</v>
          </cell>
          <cell r="V166">
            <v>0.009790000000000007</v>
          </cell>
          <cell r="W166" t="str">
            <v>Level-3</v>
          </cell>
          <cell r="X166" t="str">
            <v>Maturity</v>
          </cell>
          <cell r="Y166" t="str">
            <v/>
          </cell>
          <cell r="Z166">
            <v>0</v>
          </cell>
          <cell r="AA166" t="str">
            <v/>
          </cell>
          <cell r="AB166" t="str">
            <v/>
          </cell>
          <cell r="AC166" t="str">
            <v/>
          </cell>
          <cell r="AD166" t="str">
            <v/>
          </cell>
          <cell r="AE166" t="str">
            <v/>
          </cell>
          <cell r="AF166" t="str">
            <v/>
          </cell>
          <cell r="AG166" t="str">
            <v/>
          </cell>
          <cell r="AH166" t="str">
            <v/>
          </cell>
          <cell r="AI166" t="str">
            <v/>
          </cell>
          <cell r="AJ166" t="str">
            <v/>
          </cell>
          <cell r="AK166" t="str">
            <v/>
          </cell>
        </row>
        <row r="167">
          <cell r="C167" t="str">
            <v>INE219X07421</v>
          </cell>
          <cell r="D167" t="str">
            <v>India Grid Trust</v>
          </cell>
          <cell r="E167" t="str">
            <v>India Grid Trust 08.60%  31-Aug-2028 Reset 30-Sep-2024</v>
          </cell>
          <cell r="F167" t="str">
            <v>Bond</v>
          </cell>
          <cell r="G167">
            <v>45565</v>
          </cell>
          <cell r="H167">
            <v>0.086</v>
          </cell>
          <cell r="I167">
            <v>100</v>
          </cell>
          <cell r="J167">
            <v>100.0351</v>
          </cell>
          <cell r="K167">
            <v>0.07825</v>
          </cell>
          <cell r="L167">
            <v>0.008175000000000002</v>
          </cell>
          <cell r="M167" t="str">
            <v>Put and Call</v>
          </cell>
          <cell r="N167">
            <v>45565</v>
          </cell>
          <cell r="O167">
            <v>0.35792349726775957</v>
          </cell>
          <cell r="P167">
            <v>0.3504585764502041</v>
          </cell>
          <cell r="Q167">
            <v>0.34373427470135876</v>
          </cell>
          <cell r="R167" t="str">
            <v>CRISIL AAA</v>
          </cell>
          <cell r="S167" t="str">
            <v/>
          </cell>
          <cell r="T167">
            <v>100.0354</v>
          </cell>
          <cell r="U167">
            <v>0.07825</v>
          </cell>
          <cell r="V167">
            <v>0.008300000000000002</v>
          </cell>
          <cell r="W167" t="str">
            <v>Level-3</v>
          </cell>
          <cell r="X167" t="str">
            <v>Deemed Maturity</v>
          </cell>
          <cell r="Y167" t="str">
            <v/>
          </cell>
          <cell r="Z167">
            <v>0</v>
          </cell>
          <cell r="AA167" t="str">
            <v/>
          </cell>
          <cell r="AB167" t="str">
            <v/>
          </cell>
          <cell r="AC167" t="str">
            <v/>
          </cell>
          <cell r="AD167" t="str">
            <v/>
          </cell>
          <cell r="AE167" t="str">
            <v/>
          </cell>
          <cell r="AF167" t="str">
            <v/>
          </cell>
          <cell r="AG167" t="str">
            <v/>
          </cell>
          <cell r="AH167" t="str">
            <v/>
          </cell>
          <cell r="AI167" t="str">
            <v/>
          </cell>
          <cell r="AJ167" t="str">
            <v/>
          </cell>
          <cell r="AK167" t="str">
            <v/>
          </cell>
        </row>
        <row r="168">
          <cell r="C168" t="str">
            <v>INE020B08BC7</v>
          </cell>
          <cell r="D168" t="str">
            <v>Rural Electrification Corporation Ltd.</v>
          </cell>
          <cell r="E168" t="str">
            <v>RECL 08.70% GOI Serviced Bond (Series IV) 28-Sep-2028</v>
          </cell>
          <cell r="F168" t="str">
            <v>Bond</v>
          </cell>
          <cell r="G168">
            <v>47024</v>
          </cell>
          <cell r="H168">
            <v>0.08700000000000001</v>
          </cell>
          <cell r="I168">
            <v>100</v>
          </cell>
          <cell r="J168">
            <v>104.5843</v>
          </cell>
          <cell r="K168">
            <v>0.0758</v>
          </cell>
          <cell r="L168">
            <v>0.005581000000000003</v>
          </cell>
          <cell r="M168" t="str">
            <v>Maturity</v>
          </cell>
          <cell r="N168">
            <v>47024</v>
          </cell>
          <cell r="O168">
            <v>4.352459016393443</v>
          </cell>
          <cell r="P168">
            <v>3.685421009041131</v>
          </cell>
          <cell r="Q168">
            <v>3.5508440206581855</v>
          </cell>
          <cell r="R168" t="str">
            <v>CRISIL AAA</v>
          </cell>
          <cell r="S168" t="str">
            <v/>
          </cell>
          <cell r="T168">
            <v>104.587</v>
          </cell>
          <cell r="U168">
            <v>0.0758</v>
          </cell>
          <cell r="V168">
            <v>0.005090000000000011</v>
          </cell>
          <cell r="W168" t="str">
            <v>Level-2</v>
          </cell>
          <cell r="X168" t="str">
            <v>Maturity</v>
          </cell>
          <cell r="Y168" t="str">
            <v/>
          </cell>
          <cell r="Z168">
            <v>0</v>
          </cell>
          <cell r="AA168" t="str">
            <v/>
          </cell>
          <cell r="AB168" t="str">
            <v/>
          </cell>
          <cell r="AC168" t="str">
            <v/>
          </cell>
          <cell r="AD168" t="str">
            <v/>
          </cell>
          <cell r="AE168" t="str">
            <v/>
          </cell>
          <cell r="AF168" t="str">
            <v/>
          </cell>
          <cell r="AG168" t="str">
            <v/>
          </cell>
          <cell r="AH168" t="str">
            <v/>
          </cell>
          <cell r="AI168" t="str">
            <v/>
          </cell>
          <cell r="AJ168" t="str">
            <v/>
          </cell>
          <cell r="AK168" t="str">
            <v/>
          </cell>
        </row>
        <row r="169">
          <cell r="C169" t="str">
            <v>INE134E08JQ3</v>
          </cell>
          <cell r="D169" t="str">
            <v>Power Finance Corporation Ltd.</v>
          </cell>
          <cell r="E169" t="str">
            <v>Power Finance Corp.08.95% ( Series 178) 10-Oct-2028</v>
          </cell>
          <cell r="F169" t="str">
            <v>Bond</v>
          </cell>
          <cell r="G169">
            <v>47036</v>
          </cell>
          <cell r="H169">
            <v>0.08950000000000001</v>
          </cell>
          <cell r="I169">
            <v>100</v>
          </cell>
          <cell r="J169">
            <v>104.9847</v>
          </cell>
          <cell r="K169">
            <v>0.0755</v>
          </cell>
          <cell r="L169">
            <v>0.005280999999999994</v>
          </cell>
          <cell r="M169" t="str">
            <v>Maturity</v>
          </cell>
          <cell r="N169">
            <v>47036</v>
          </cell>
          <cell r="O169">
            <v>4.385245901639344</v>
          </cell>
          <cell r="P169">
            <v>3.648273172369661</v>
          </cell>
          <cell r="Q169">
            <v>3.392164734885784</v>
          </cell>
          <cell r="R169" t="str">
            <v>CRISIL AAA</v>
          </cell>
          <cell r="S169" t="str">
            <v/>
          </cell>
          <cell r="T169">
            <v>104.9872</v>
          </cell>
          <cell r="U169">
            <v>0.0755</v>
          </cell>
          <cell r="V169">
            <v>0.00506100000000001</v>
          </cell>
          <cell r="W169" t="str">
            <v>Level-2</v>
          </cell>
          <cell r="X169" t="str">
            <v>Maturity</v>
          </cell>
          <cell r="Y169" t="str">
            <v/>
          </cell>
          <cell r="Z169">
            <v>0</v>
          </cell>
          <cell r="AA169" t="str">
            <v/>
          </cell>
          <cell r="AB169" t="str">
            <v/>
          </cell>
          <cell r="AC169" t="str">
            <v/>
          </cell>
          <cell r="AD169" t="str">
            <v/>
          </cell>
          <cell r="AE169" t="str">
            <v/>
          </cell>
          <cell r="AF169" t="str">
            <v/>
          </cell>
          <cell r="AG169" t="str">
            <v/>
          </cell>
          <cell r="AH169" t="str">
            <v/>
          </cell>
          <cell r="AI169" t="str">
            <v/>
          </cell>
          <cell r="AJ169" t="str">
            <v/>
          </cell>
          <cell r="AK169" t="str">
            <v/>
          </cell>
        </row>
        <row r="170">
          <cell r="C170" t="str">
            <v>INE040A08732</v>
          </cell>
          <cell r="D170" t="str">
            <v>HDFC Bank Ltd.</v>
          </cell>
          <cell r="E170" t="str">
            <v>HDFC BK (Erstwhile HDFC) 09.05% (Series U-001) 16-Oct-2028</v>
          </cell>
          <cell r="F170" t="str">
            <v>Bond</v>
          </cell>
          <cell r="G170">
            <v>47042</v>
          </cell>
          <cell r="H170">
            <v>0.09050000000000001</v>
          </cell>
          <cell r="I170">
            <v>100</v>
          </cell>
          <cell r="J170">
            <v>104.0907</v>
          </cell>
          <cell r="K170">
            <v>0.0789</v>
          </cell>
          <cell r="L170">
            <v>0.008680999999999994</v>
          </cell>
          <cell r="M170" t="str">
            <v>Maturity</v>
          </cell>
          <cell r="N170">
            <v>47042</v>
          </cell>
          <cell r="O170">
            <v>4.401639344262295</v>
          </cell>
          <cell r="P170">
            <v>3.653831138009002</v>
          </cell>
          <cell r="Q170">
            <v>3.386626321261472</v>
          </cell>
          <cell r="R170" t="str">
            <v>CRISIL AAA</v>
          </cell>
          <cell r="S170" t="str">
            <v/>
          </cell>
          <cell r="T170">
            <v>104.0927</v>
          </cell>
          <cell r="U170">
            <v>0.0789</v>
          </cell>
          <cell r="V170">
            <v>0.007743</v>
          </cell>
          <cell r="W170" t="str">
            <v>Level-2</v>
          </cell>
          <cell r="X170" t="str">
            <v>Maturity</v>
          </cell>
          <cell r="Y170" t="str">
            <v/>
          </cell>
          <cell r="Z170">
            <v>0</v>
          </cell>
          <cell r="AA170" t="str">
            <v/>
          </cell>
          <cell r="AB170" t="str">
            <v/>
          </cell>
          <cell r="AC170" t="str">
            <v/>
          </cell>
          <cell r="AD170" t="str">
            <v/>
          </cell>
          <cell r="AE170" t="str">
            <v/>
          </cell>
          <cell r="AF170" t="str">
            <v/>
          </cell>
          <cell r="AG170" t="str">
            <v/>
          </cell>
          <cell r="AH170" t="str">
            <v/>
          </cell>
          <cell r="AI170" t="str">
            <v/>
          </cell>
          <cell r="AJ170" t="str">
            <v/>
          </cell>
          <cell r="AK170" t="str">
            <v/>
          </cell>
        </row>
        <row r="171">
          <cell r="C171" t="str">
            <v>INE031A08616</v>
          </cell>
          <cell r="D171" t="str">
            <v>Housing &amp; Urban Development Corporation Ltd.</v>
          </cell>
          <cell r="E171" t="str">
            <v>HUDCO 08.60% (Series I) 12-Nov-2028</v>
          </cell>
          <cell r="F171" t="str">
            <v>Bond</v>
          </cell>
          <cell r="G171">
            <v>47069</v>
          </cell>
          <cell r="H171">
            <v>0.08600000000000001</v>
          </cell>
          <cell r="I171">
            <v>100</v>
          </cell>
          <cell r="J171">
            <v>104.7253</v>
          </cell>
          <cell r="K171">
            <v>0.074742</v>
          </cell>
          <cell r="L171">
            <v>0.004522999999999999</v>
          </cell>
          <cell r="M171" t="str">
            <v>Maturity</v>
          </cell>
          <cell r="N171">
            <v>47069</v>
          </cell>
          <cell r="O171">
            <v>4.475409836065574</v>
          </cell>
          <cell r="P171">
            <v>3.815091881941646</v>
          </cell>
          <cell r="Q171">
            <v>3.67765426442579</v>
          </cell>
          <cell r="R171" t="str">
            <v>[ICRA]AAA</v>
          </cell>
          <cell r="S171" t="str">
            <v/>
          </cell>
          <cell r="T171">
            <v>104.7281</v>
          </cell>
          <cell r="U171">
            <v>0.074742</v>
          </cell>
          <cell r="V171">
            <v>0.0037900000000000017</v>
          </cell>
          <cell r="W171" t="str">
            <v>Level-2</v>
          </cell>
          <cell r="X171" t="str">
            <v>Maturity</v>
          </cell>
          <cell r="Y171" t="str">
            <v/>
          </cell>
          <cell r="Z171">
            <v>0</v>
          </cell>
          <cell r="AA171" t="str">
            <v/>
          </cell>
          <cell r="AB171" t="str">
            <v/>
          </cell>
          <cell r="AC171" t="str">
            <v/>
          </cell>
          <cell r="AD171" t="str">
            <v/>
          </cell>
          <cell r="AE171" t="str">
            <v/>
          </cell>
          <cell r="AF171" t="str">
            <v/>
          </cell>
          <cell r="AG171" t="str">
            <v/>
          </cell>
          <cell r="AH171" t="str">
            <v/>
          </cell>
          <cell r="AI171" t="str">
            <v/>
          </cell>
          <cell r="AJ171" t="str">
            <v/>
          </cell>
          <cell r="AK171" t="str">
            <v/>
          </cell>
        </row>
        <row r="172">
          <cell r="C172" t="str">
            <v>INE002A08542</v>
          </cell>
          <cell r="D172" t="str">
            <v>Reliance Industries Ltd.</v>
          </cell>
          <cell r="E172" t="str">
            <v>Reliance Industries 08.95% (PPD Series - H) 09-Nov-2028</v>
          </cell>
          <cell r="F172" t="str">
            <v>Bond</v>
          </cell>
          <cell r="G172">
            <v>47066</v>
          </cell>
          <cell r="H172">
            <v>0.08950000000000001</v>
          </cell>
          <cell r="I172">
            <v>100</v>
          </cell>
          <cell r="J172">
            <v>105.0608</v>
          </cell>
          <cell r="K172">
            <v>0.0755</v>
          </cell>
          <cell r="L172">
            <v>0.005280999999999994</v>
          </cell>
          <cell r="M172" t="str">
            <v>Maturity</v>
          </cell>
          <cell r="N172">
            <v>47066</v>
          </cell>
          <cell r="O172">
            <v>4.467213114754099</v>
          </cell>
          <cell r="P172">
            <v>3.730240385484415</v>
          </cell>
          <cell r="Q172">
            <v>3.4683778572611947</v>
          </cell>
          <cell r="R172" t="str">
            <v>CRISIL AAA</v>
          </cell>
          <cell r="S172" t="str">
            <v/>
          </cell>
          <cell r="T172">
            <v>105.0634</v>
          </cell>
          <cell r="U172">
            <v>0.0755</v>
          </cell>
          <cell r="V172">
            <v>0.0048900000000000055</v>
          </cell>
          <cell r="W172" t="str">
            <v>Level-3</v>
          </cell>
          <cell r="X172" t="str">
            <v>Maturity</v>
          </cell>
          <cell r="Y172" t="str">
            <v/>
          </cell>
          <cell r="Z172">
            <v>0</v>
          </cell>
          <cell r="AA172" t="str">
            <v/>
          </cell>
          <cell r="AB172" t="str">
            <v/>
          </cell>
          <cell r="AC172" t="str">
            <v/>
          </cell>
          <cell r="AD172" t="str">
            <v/>
          </cell>
          <cell r="AE172" t="str">
            <v/>
          </cell>
          <cell r="AF172" t="str">
            <v/>
          </cell>
          <cell r="AG172" t="str">
            <v/>
          </cell>
          <cell r="AH172" t="str">
            <v/>
          </cell>
          <cell r="AI172" t="str">
            <v/>
          </cell>
          <cell r="AJ172" t="str">
            <v/>
          </cell>
          <cell r="AK172" t="str">
            <v/>
          </cell>
        </row>
        <row r="173">
          <cell r="C173" t="str">
            <v>INE020B08BE3</v>
          </cell>
          <cell r="D173" t="str">
            <v>Rural Electrification Corporation Ltd.</v>
          </cell>
          <cell r="E173" t="str">
            <v>RECL 08.54% (Series V) 15-Nov-2028</v>
          </cell>
          <cell r="F173" t="str">
            <v>Bond</v>
          </cell>
          <cell r="G173">
            <v>47072</v>
          </cell>
          <cell r="H173">
            <v>0.0854</v>
          </cell>
          <cell r="I173">
            <v>100</v>
          </cell>
          <cell r="J173">
            <v>104.1151</v>
          </cell>
          <cell r="K173">
            <v>0.0758</v>
          </cell>
          <cell r="L173">
            <v>0.005581000000000003</v>
          </cell>
          <cell r="M173" t="str">
            <v>Maturity</v>
          </cell>
          <cell r="N173">
            <v>47072</v>
          </cell>
          <cell r="O173">
            <v>4.483606557377049</v>
          </cell>
          <cell r="P173">
            <v>3.8250112533976837</v>
          </cell>
          <cell r="Q173">
            <v>3.685336981787921</v>
          </cell>
          <cell r="R173" t="str">
            <v>CRISIL AAA</v>
          </cell>
          <cell r="S173" t="str">
            <v/>
          </cell>
          <cell r="T173">
            <v>104.1176</v>
          </cell>
          <cell r="U173">
            <v>0.0758</v>
          </cell>
          <cell r="V173">
            <v>0.005090000000000011</v>
          </cell>
          <cell r="W173" t="str">
            <v>Level-2</v>
          </cell>
          <cell r="X173" t="str">
            <v>Maturity</v>
          </cell>
          <cell r="Y173" t="str">
            <v/>
          </cell>
          <cell r="Z173">
            <v>0</v>
          </cell>
          <cell r="AA173" t="str">
            <v/>
          </cell>
          <cell r="AB173" t="str">
            <v/>
          </cell>
          <cell r="AC173" t="str">
            <v/>
          </cell>
          <cell r="AD173" t="str">
            <v/>
          </cell>
          <cell r="AE173" t="str">
            <v/>
          </cell>
          <cell r="AF173" t="str">
            <v/>
          </cell>
          <cell r="AG173" t="str">
            <v/>
          </cell>
          <cell r="AH173" t="str">
            <v/>
          </cell>
          <cell r="AI173" t="str">
            <v/>
          </cell>
          <cell r="AJ173" t="str">
            <v/>
          </cell>
          <cell r="AK173" t="str">
            <v/>
          </cell>
        </row>
        <row r="174">
          <cell r="C174" t="str">
            <v>INE134E08JR1</v>
          </cell>
          <cell r="D174" t="str">
            <v>Power Finance Corporation Ltd.</v>
          </cell>
          <cell r="E174" t="str">
            <v>Power Finance Corp.08.67% ( Series 179 Option A) 18-Nov-2028</v>
          </cell>
          <cell r="F174" t="str">
            <v>Bond</v>
          </cell>
          <cell r="G174">
            <v>47075</v>
          </cell>
          <cell r="H174">
            <v>0.0867</v>
          </cell>
          <cell r="I174">
            <v>100</v>
          </cell>
          <cell r="J174">
            <v>104.7234</v>
          </cell>
          <cell r="K174">
            <v>0.0755</v>
          </cell>
          <cell r="L174">
            <v>0.005280999999999994</v>
          </cell>
          <cell r="M174" t="str">
            <v>Maturity</v>
          </cell>
          <cell r="N174">
            <v>47075</v>
          </cell>
          <cell r="O174">
            <v>4.491803278688525</v>
          </cell>
          <cell r="P174">
            <v>3.8275124600497654</v>
          </cell>
          <cell r="Q174">
            <v>3.6882798940494004</v>
          </cell>
          <cell r="R174" t="str">
            <v>CRISIL AAA</v>
          </cell>
          <cell r="S174" t="str">
            <v/>
          </cell>
          <cell r="T174">
            <v>104.7262</v>
          </cell>
          <cell r="U174">
            <v>0.0755</v>
          </cell>
          <cell r="V174">
            <v>0.00506100000000001</v>
          </cell>
          <cell r="W174" t="str">
            <v>Level-2</v>
          </cell>
          <cell r="X174" t="str">
            <v>Maturity</v>
          </cell>
          <cell r="Y174" t="str">
            <v/>
          </cell>
          <cell r="Z174">
            <v>0</v>
          </cell>
          <cell r="AA174" t="str">
            <v/>
          </cell>
          <cell r="AB174" t="str">
            <v/>
          </cell>
          <cell r="AC174" t="str">
            <v/>
          </cell>
          <cell r="AD174" t="str">
            <v/>
          </cell>
          <cell r="AE174" t="str">
            <v/>
          </cell>
          <cell r="AF174" t="str">
            <v/>
          </cell>
          <cell r="AG174" t="str">
            <v/>
          </cell>
          <cell r="AH174" t="str">
            <v/>
          </cell>
          <cell r="AI174" t="str">
            <v/>
          </cell>
          <cell r="AJ174" t="str">
            <v/>
          </cell>
          <cell r="AK174" t="str">
            <v/>
          </cell>
        </row>
        <row r="175">
          <cell r="C175" t="str">
            <v>INE020B08BG8</v>
          </cell>
          <cell r="D175" t="str">
            <v>Rural Electrification Corporation Ltd.</v>
          </cell>
          <cell r="E175" t="str">
            <v>RECL 08.56% (Series 168) 29-Nov-2028</v>
          </cell>
          <cell r="F175" t="str">
            <v>Bond</v>
          </cell>
          <cell r="G175">
            <v>47086</v>
          </cell>
          <cell r="H175">
            <v>0.08560000000000001</v>
          </cell>
          <cell r="I175">
            <v>100</v>
          </cell>
          <cell r="J175">
            <v>104.2219</v>
          </cell>
          <cell r="K175">
            <v>0.0758</v>
          </cell>
          <cell r="L175">
            <v>0.005581000000000003</v>
          </cell>
          <cell r="M175" t="str">
            <v>Maturity</v>
          </cell>
          <cell r="N175">
            <v>47086</v>
          </cell>
          <cell r="O175">
            <v>4.521857923497268</v>
          </cell>
          <cell r="P175">
            <v>3.711283307639096</v>
          </cell>
          <cell r="Q175">
            <v>3.5757619304741266</v>
          </cell>
          <cell r="R175" t="str">
            <v>CRISIL AAA</v>
          </cell>
          <cell r="S175" t="str">
            <v/>
          </cell>
          <cell r="T175">
            <v>104.2237</v>
          </cell>
          <cell r="U175">
            <v>0.0758</v>
          </cell>
          <cell r="V175">
            <v>0.005090000000000011</v>
          </cell>
          <cell r="W175" t="str">
            <v>Level-2</v>
          </cell>
          <cell r="X175" t="str">
            <v>Maturity</v>
          </cell>
          <cell r="Y175" t="str">
            <v/>
          </cell>
          <cell r="Z175">
            <v>0</v>
          </cell>
          <cell r="AA175" t="str">
            <v/>
          </cell>
          <cell r="AB175" t="str">
            <v/>
          </cell>
          <cell r="AC175" t="str">
            <v/>
          </cell>
          <cell r="AD175" t="str">
            <v/>
          </cell>
          <cell r="AE175" t="str">
            <v/>
          </cell>
          <cell r="AF175" t="str">
            <v/>
          </cell>
          <cell r="AG175" t="str">
            <v/>
          </cell>
          <cell r="AH175" t="str">
            <v/>
          </cell>
          <cell r="AI175" t="str">
            <v/>
          </cell>
          <cell r="AJ175" t="str">
            <v/>
          </cell>
          <cell r="AK175" t="str">
            <v/>
          </cell>
        </row>
        <row r="176">
          <cell r="C176" t="str">
            <v>INE949L08418</v>
          </cell>
          <cell r="D176" t="str">
            <v>AU Small Finance Bank Ltd.</v>
          </cell>
          <cell r="E176" t="str">
            <v>AU Small Fin Bank 10.90%  (Lower Tier II) 30-May-2025</v>
          </cell>
          <cell r="F176" t="str">
            <v>Bond</v>
          </cell>
          <cell r="G176">
            <v>45807</v>
          </cell>
          <cell r="H176">
            <v>0.109</v>
          </cell>
          <cell r="I176">
            <v>100</v>
          </cell>
          <cell r="J176">
            <v>101.6488</v>
          </cell>
          <cell r="K176">
            <v>0.091158</v>
          </cell>
          <cell r="L176">
            <v>0.020595000000000002</v>
          </cell>
          <cell r="M176" t="str">
            <v>Maturity</v>
          </cell>
          <cell r="N176">
            <v>45807</v>
          </cell>
          <cell r="O176">
            <v>1.0204805748933303</v>
          </cell>
          <cell r="P176">
            <v>0.9694195974043152</v>
          </cell>
          <cell r="Q176">
            <v>0.8884319204041167</v>
          </cell>
          <cell r="R176" t="str">
            <v>CRISIL AA</v>
          </cell>
          <cell r="S176" t="str">
            <v/>
          </cell>
          <cell r="T176">
            <v>101.6531</v>
          </cell>
          <cell r="U176">
            <v>0.091158</v>
          </cell>
          <cell r="V176">
            <v>0.020414</v>
          </cell>
          <cell r="W176" t="str">
            <v>Level-3</v>
          </cell>
          <cell r="X176" t="str">
            <v>Maturity</v>
          </cell>
          <cell r="Y176" t="str">
            <v/>
          </cell>
          <cell r="Z176">
            <v>0</v>
          </cell>
          <cell r="AA176" t="str">
            <v/>
          </cell>
          <cell r="AB176" t="str">
            <v/>
          </cell>
          <cell r="AC176" t="str">
            <v/>
          </cell>
          <cell r="AD176" t="str">
            <v/>
          </cell>
          <cell r="AE176" t="str">
            <v/>
          </cell>
          <cell r="AF176" t="str">
            <v/>
          </cell>
          <cell r="AG176" t="str">
            <v/>
          </cell>
          <cell r="AH176" t="str">
            <v/>
          </cell>
          <cell r="AI176" t="str">
            <v/>
          </cell>
          <cell r="AJ176" t="str">
            <v/>
          </cell>
          <cell r="AK176" t="str">
            <v/>
          </cell>
        </row>
        <row r="177">
          <cell r="C177" t="str">
            <v>INE040A08AB1</v>
          </cell>
          <cell r="D177" t="str">
            <v>HDFC Bank Ltd.</v>
          </cell>
          <cell r="E177" t="str">
            <v>HDFC BK (Erstwhile HDFC) 09.00% (Series- U-005) 29-Nov-2028</v>
          </cell>
          <cell r="F177" t="str">
            <v>Bond</v>
          </cell>
          <cell r="G177">
            <v>47086</v>
          </cell>
          <cell r="H177">
            <v>0.09</v>
          </cell>
          <cell r="I177">
            <v>100</v>
          </cell>
          <cell r="J177">
            <v>103.9995</v>
          </cell>
          <cell r="K177">
            <v>0.0789</v>
          </cell>
          <cell r="L177">
            <v>0.008680999999999994</v>
          </cell>
          <cell r="M177" t="str">
            <v>Maturity</v>
          </cell>
          <cell r="N177">
            <v>47086</v>
          </cell>
          <cell r="O177">
            <v>4.521857923497268</v>
          </cell>
          <cell r="P177">
            <v>3.7767457753386715</v>
          </cell>
          <cell r="Q177">
            <v>3.5005522062644094</v>
          </cell>
          <cell r="R177" t="str">
            <v>CRISIL AAA</v>
          </cell>
          <cell r="S177" t="str">
            <v/>
          </cell>
          <cell r="T177">
            <v>104.0016</v>
          </cell>
          <cell r="U177">
            <v>0.0789</v>
          </cell>
          <cell r="V177">
            <v>0.007743</v>
          </cell>
          <cell r="W177" t="str">
            <v>Level-2</v>
          </cell>
          <cell r="X177" t="str">
            <v>Maturity</v>
          </cell>
          <cell r="Y177" t="str">
            <v/>
          </cell>
          <cell r="Z177">
            <v>0</v>
          </cell>
          <cell r="AA177" t="str">
            <v/>
          </cell>
          <cell r="AB177" t="str">
            <v/>
          </cell>
          <cell r="AC177" t="str">
            <v/>
          </cell>
          <cell r="AD177" t="str">
            <v/>
          </cell>
          <cell r="AE177" t="str">
            <v/>
          </cell>
          <cell r="AF177" t="str">
            <v/>
          </cell>
          <cell r="AG177" t="str">
            <v/>
          </cell>
          <cell r="AH177" t="str">
            <v/>
          </cell>
          <cell r="AI177" t="str">
            <v/>
          </cell>
          <cell r="AJ177" t="str">
            <v/>
          </cell>
          <cell r="AK177" t="str">
            <v/>
          </cell>
        </row>
        <row r="178">
          <cell r="C178" t="str">
            <v>INE053F07AY7</v>
          </cell>
          <cell r="D178" t="str">
            <v>Indian Railway Finance Corporation Ltd.</v>
          </cell>
          <cell r="E178" t="str">
            <v>IRFC 08.45% (Series 129) 04-Dec-2028</v>
          </cell>
          <cell r="F178" t="str">
            <v>Bond</v>
          </cell>
          <cell r="G178">
            <v>47091</v>
          </cell>
          <cell r="H178">
            <v>0.0845</v>
          </cell>
          <cell r="I178">
            <v>100</v>
          </cell>
          <cell r="J178">
            <v>103.5297</v>
          </cell>
          <cell r="K178">
            <v>0.0749</v>
          </cell>
          <cell r="L178">
            <v>0.004680999999999991</v>
          </cell>
          <cell r="M178" t="str">
            <v>Maturity</v>
          </cell>
          <cell r="N178">
            <v>47091</v>
          </cell>
          <cell r="O178">
            <v>4.535893405195</v>
          </cell>
          <cell r="P178">
            <v>3.783078257603726</v>
          </cell>
          <cell r="Q178">
            <v>3.519469957766979</v>
          </cell>
          <cell r="R178" t="str">
            <v>CRISIL AAA</v>
          </cell>
          <cell r="S178" t="str">
            <v/>
          </cell>
          <cell r="T178">
            <v>103.5314</v>
          </cell>
          <cell r="U178">
            <v>0.0749</v>
          </cell>
          <cell r="V178">
            <v>0.004189999999999999</v>
          </cell>
          <cell r="W178" t="str">
            <v>Level-2</v>
          </cell>
          <cell r="X178" t="str">
            <v>Maturity</v>
          </cell>
          <cell r="Y178" t="str">
            <v/>
          </cell>
          <cell r="Z178">
            <v>0</v>
          </cell>
          <cell r="AA178" t="str">
            <v/>
          </cell>
          <cell r="AB178" t="str">
            <v/>
          </cell>
          <cell r="AC178" t="str">
            <v/>
          </cell>
          <cell r="AD178" t="str">
            <v/>
          </cell>
          <cell r="AE178" t="str">
            <v/>
          </cell>
          <cell r="AF178" t="str">
            <v/>
          </cell>
          <cell r="AG178" t="str">
            <v/>
          </cell>
          <cell r="AH178" t="str">
            <v/>
          </cell>
          <cell r="AI178" t="str">
            <v/>
          </cell>
          <cell r="AJ178" t="str">
            <v/>
          </cell>
          <cell r="AK178" t="str">
            <v/>
          </cell>
        </row>
        <row r="179">
          <cell r="C179" t="str">
            <v>INE020B08BH6</v>
          </cell>
          <cell r="D179" t="str">
            <v>Rural Electrification Corporation Ltd.</v>
          </cell>
          <cell r="E179" t="str">
            <v>RECL 08.37% (Series 169) 07-Dec-2028</v>
          </cell>
          <cell r="F179" t="str">
            <v>Bond</v>
          </cell>
          <cell r="G179">
            <v>47094</v>
          </cell>
          <cell r="H179">
            <v>0.08370000000000001</v>
          </cell>
          <cell r="I179">
            <v>100</v>
          </cell>
          <cell r="J179">
            <v>103.5156</v>
          </cell>
          <cell r="K179">
            <v>0.0758</v>
          </cell>
          <cell r="L179">
            <v>0.005581000000000003</v>
          </cell>
          <cell r="M179" t="str">
            <v>Maturity</v>
          </cell>
          <cell r="N179">
            <v>47094</v>
          </cell>
          <cell r="O179">
            <v>4.543715846994536</v>
          </cell>
          <cell r="P179">
            <v>3.7451405362471504</v>
          </cell>
          <cell r="Q179">
            <v>3.6083828271000584</v>
          </cell>
          <cell r="R179" t="str">
            <v>CRISIL AAA</v>
          </cell>
          <cell r="S179" t="str">
            <v/>
          </cell>
          <cell r="T179">
            <v>103.5171</v>
          </cell>
          <cell r="U179">
            <v>0.0758</v>
          </cell>
          <cell r="V179">
            <v>0.005090000000000011</v>
          </cell>
          <cell r="W179" t="str">
            <v>Level-2</v>
          </cell>
          <cell r="X179" t="str">
            <v>Maturity</v>
          </cell>
          <cell r="Y179" t="str">
            <v/>
          </cell>
          <cell r="Z179">
            <v>0</v>
          </cell>
          <cell r="AA179" t="str">
            <v/>
          </cell>
          <cell r="AB179" t="str">
            <v/>
          </cell>
          <cell r="AC179" t="str">
            <v/>
          </cell>
          <cell r="AD179" t="str">
            <v/>
          </cell>
          <cell r="AE179" t="str">
            <v/>
          </cell>
          <cell r="AF179" t="str">
            <v/>
          </cell>
          <cell r="AG179" t="str">
            <v/>
          </cell>
          <cell r="AH179" t="str">
            <v/>
          </cell>
          <cell r="AI179" t="str">
            <v/>
          </cell>
          <cell r="AJ179" t="str">
            <v/>
          </cell>
          <cell r="AK179" t="str">
            <v/>
          </cell>
        </row>
        <row r="180">
          <cell r="C180" t="str">
            <v>INE261F08AV0</v>
          </cell>
          <cell r="D180" t="str">
            <v>National Bank for Agriculture &amp; Rural Development</v>
          </cell>
          <cell r="E180" t="str">
            <v>NABARD 08.22% ( GOI- PMAYG-PB-2) 13-Dec-2028</v>
          </cell>
          <cell r="F180" t="str">
            <v>Bond</v>
          </cell>
          <cell r="G180">
            <v>47100</v>
          </cell>
          <cell r="H180">
            <v>0.08220000000000001</v>
          </cell>
          <cell r="I180">
            <v>100</v>
          </cell>
          <cell r="J180">
            <v>102.6929</v>
          </cell>
          <cell r="K180">
            <v>0.0765</v>
          </cell>
          <cell r="L180">
            <v>0.006280999999999995</v>
          </cell>
          <cell r="M180" t="str">
            <v>Maturity</v>
          </cell>
          <cell r="N180">
            <v>47100</v>
          </cell>
          <cell r="O180">
            <v>4.560109289617486</v>
          </cell>
          <cell r="P180">
            <v>3.769861745725707</v>
          </cell>
          <cell r="Q180">
            <v>3.6309768800632862</v>
          </cell>
          <cell r="R180" t="str">
            <v>CRISIL AAA</v>
          </cell>
          <cell r="S180" t="str">
            <v/>
          </cell>
          <cell r="T180">
            <v>102.6939</v>
          </cell>
          <cell r="U180">
            <v>0.0765</v>
          </cell>
          <cell r="V180">
            <v>0.005690000000000001</v>
          </cell>
          <cell r="W180" t="str">
            <v>Level-3</v>
          </cell>
          <cell r="X180" t="str">
            <v>Maturity</v>
          </cell>
          <cell r="Y180" t="str">
            <v/>
          </cell>
          <cell r="Z180">
            <v>0</v>
          </cell>
          <cell r="AA180" t="str">
            <v/>
          </cell>
          <cell r="AB180" t="str">
            <v/>
          </cell>
          <cell r="AC180" t="str">
            <v/>
          </cell>
          <cell r="AD180" t="str">
            <v/>
          </cell>
          <cell r="AE180" t="str">
            <v/>
          </cell>
          <cell r="AF180" t="str">
            <v/>
          </cell>
          <cell r="AG180" t="str">
            <v/>
          </cell>
          <cell r="AH180" t="str">
            <v/>
          </cell>
          <cell r="AI180" t="str">
            <v/>
          </cell>
          <cell r="AJ180" t="str">
            <v/>
          </cell>
          <cell r="AK180" t="str">
            <v/>
          </cell>
        </row>
        <row r="181">
          <cell r="C181" t="str">
            <v>INE261F08AX6</v>
          </cell>
          <cell r="D181" t="str">
            <v>National Bank for Agriculture &amp; Rural Development</v>
          </cell>
          <cell r="E181" t="str">
            <v>NABARD 08.18% (Series PMAYG-PB-3) 26-Dec-2028</v>
          </cell>
          <cell r="F181" t="str">
            <v>Bond</v>
          </cell>
          <cell r="G181">
            <v>47113</v>
          </cell>
          <cell r="H181">
            <v>0.0818</v>
          </cell>
          <cell r="I181">
            <v>100</v>
          </cell>
          <cell r="J181">
            <v>102.5539</v>
          </cell>
          <cell r="K181">
            <v>0.0765</v>
          </cell>
          <cell r="L181">
            <v>0.006280999999999995</v>
          </cell>
          <cell r="M181" t="str">
            <v>Maturity</v>
          </cell>
          <cell r="N181">
            <v>47113</v>
          </cell>
          <cell r="O181">
            <v>4.595628415300546</v>
          </cell>
          <cell r="P181">
            <v>3.807960609306418</v>
          </cell>
          <cell r="Q181">
            <v>3.6676721495847997</v>
          </cell>
          <cell r="R181" t="str">
            <v>CRISIL AAA</v>
          </cell>
          <cell r="S181" t="str">
            <v/>
          </cell>
          <cell r="T181">
            <v>102.5549</v>
          </cell>
          <cell r="U181">
            <v>0.0765</v>
          </cell>
          <cell r="V181">
            <v>0.005690000000000001</v>
          </cell>
          <cell r="W181" t="str">
            <v>Level-3</v>
          </cell>
          <cell r="X181" t="str">
            <v>Maturity</v>
          </cell>
          <cell r="Y181" t="str">
            <v/>
          </cell>
          <cell r="Z181">
            <v>0</v>
          </cell>
          <cell r="AA181" t="str">
            <v/>
          </cell>
          <cell r="AB181" t="str">
            <v/>
          </cell>
          <cell r="AC181" t="str">
            <v/>
          </cell>
          <cell r="AD181" t="str">
            <v/>
          </cell>
          <cell r="AE181" t="str">
            <v/>
          </cell>
          <cell r="AF181" t="str">
            <v/>
          </cell>
          <cell r="AG181" t="str">
            <v/>
          </cell>
          <cell r="AH181" t="str">
            <v/>
          </cell>
          <cell r="AI181" t="str">
            <v/>
          </cell>
          <cell r="AJ181" t="str">
            <v/>
          </cell>
          <cell r="AK181" t="str">
            <v/>
          </cell>
        </row>
        <row r="182">
          <cell r="C182" t="str">
            <v>INE238A08450</v>
          </cell>
          <cell r="D182" t="str">
            <v>Axis Bank Ltd.</v>
          </cell>
          <cell r="E182" t="str">
            <v>Axis Bank Limited 08.60% (Series 4) 28-Dec-2028</v>
          </cell>
          <cell r="F182" t="str">
            <v>Bond</v>
          </cell>
          <cell r="G182">
            <v>47115</v>
          </cell>
          <cell r="H182">
            <v>0.08600000000000001</v>
          </cell>
          <cell r="I182">
            <v>100</v>
          </cell>
          <cell r="J182">
            <v>103.1845</v>
          </cell>
          <cell r="K182">
            <v>0.0773</v>
          </cell>
          <cell r="L182">
            <v>0.00708099999999999</v>
          </cell>
          <cell r="M182" t="str">
            <v>Maturity</v>
          </cell>
          <cell r="N182">
            <v>47115</v>
          </cell>
          <cell r="O182">
            <v>4.601092896174864</v>
          </cell>
          <cell r="P182">
            <v>3.8804398939360363</v>
          </cell>
          <cell r="Q182">
            <v>3.6020049140778205</v>
          </cell>
          <cell r="R182" t="str">
            <v>CRISIL AAA</v>
          </cell>
          <cell r="S182" t="str">
            <v/>
          </cell>
          <cell r="T182">
            <v>103.1863</v>
          </cell>
          <cell r="U182">
            <v>0.0773</v>
          </cell>
          <cell r="V182">
            <v>0.00649000000000001</v>
          </cell>
          <cell r="W182" t="str">
            <v>Level-3</v>
          </cell>
          <cell r="X182" t="str">
            <v>Maturity</v>
          </cell>
          <cell r="Y182" t="str">
            <v/>
          </cell>
          <cell r="Z182">
            <v>0</v>
          </cell>
          <cell r="AA182" t="str">
            <v/>
          </cell>
          <cell r="AB182" t="str">
            <v/>
          </cell>
          <cell r="AC182" t="str">
            <v/>
          </cell>
          <cell r="AD182" t="str">
            <v/>
          </cell>
          <cell r="AE182" t="str">
            <v/>
          </cell>
          <cell r="AF182" t="str">
            <v/>
          </cell>
          <cell r="AG182" t="str">
            <v/>
          </cell>
          <cell r="AH182" t="str">
            <v/>
          </cell>
          <cell r="AI182" t="str">
            <v/>
          </cell>
          <cell r="AJ182" t="str">
            <v/>
          </cell>
          <cell r="AK182" t="str">
            <v/>
          </cell>
        </row>
        <row r="183">
          <cell r="C183" t="str">
            <v>INE040A08393</v>
          </cell>
          <cell r="D183" t="str">
            <v>HDFC Bank Ltd.</v>
          </cell>
          <cell r="E183" t="str">
            <v>HDFC Bank 08.44% (Series 1) 28-Dec-2028</v>
          </cell>
          <cell r="F183" t="str">
            <v>Bond</v>
          </cell>
          <cell r="G183">
            <v>47115</v>
          </cell>
          <cell r="H183">
            <v>0.0844</v>
          </cell>
          <cell r="I183">
            <v>100</v>
          </cell>
          <cell r="J183">
            <v>102.4715</v>
          </cell>
          <cell r="K183">
            <v>0.0776</v>
          </cell>
          <cell r="L183">
            <v>0.007380999999999999</v>
          </cell>
          <cell r="M183" t="str">
            <v>Maturity</v>
          </cell>
          <cell r="N183">
            <v>47115</v>
          </cell>
          <cell r="O183">
            <v>4.601092896174864</v>
          </cell>
          <cell r="P183">
            <v>3.8889224412412613</v>
          </cell>
          <cell r="Q183">
            <v>3.608873831886842</v>
          </cell>
          <cell r="R183" t="str">
            <v>CRISIL AAA</v>
          </cell>
          <cell r="S183" t="str">
            <v/>
          </cell>
          <cell r="T183">
            <v>102.4729</v>
          </cell>
          <cell r="U183">
            <v>0.0776</v>
          </cell>
          <cell r="V183">
            <v>0.006790000000000004</v>
          </cell>
          <cell r="W183" t="str">
            <v>Level-3</v>
          </cell>
          <cell r="X183" t="str">
            <v>Maturity</v>
          </cell>
          <cell r="Y183" t="str">
            <v/>
          </cell>
          <cell r="Z183">
            <v>0</v>
          </cell>
          <cell r="AA183" t="str">
            <v/>
          </cell>
          <cell r="AB183" t="str">
            <v/>
          </cell>
          <cell r="AC183" t="str">
            <v/>
          </cell>
          <cell r="AD183" t="str">
            <v/>
          </cell>
          <cell r="AE183" t="str">
            <v/>
          </cell>
          <cell r="AF183" t="str">
            <v/>
          </cell>
          <cell r="AG183" t="str">
            <v/>
          </cell>
          <cell r="AH183" t="str">
            <v/>
          </cell>
          <cell r="AI183" t="str">
            <v/>
          </cell>
          <cell r="AJ183" t="str">
            <v/>
          </cell>
          <cell r="AK183" t="str">
            <v/>
          </cell>
        </row>
        <row r="184">
          <cell r="C184" t="str">
            <v>INE053F07AZ4</v>
          </cell>
          <cell r="D184" t="str">
            <v>Indian Railway Finance Corporation Ltd.</v>
          </cell>
          <cell r="E184" t="str">
            <v>IRFC 08.40% (Series 130) 08-Jan-2029</v>
          </cell>
          <cell r="F184" t="str">
            <v>Bond</v>
          </cell>
          <cell r="G184">
            <v>47126</v>
          </cell>
          <cell r="H184">
            <v>0.084</v>
          </cell>
          <cell r="I184">
            <v>100</v>
          </cell>
          <cell r="J184">
            <v>103.4948</v>
          </cell>
          <cell r="K184">
            <v>0.0747</v>
          </cell>
          <cell r="L184">
            <v>0.004480999999999999</v>
          </cell>
          <cell r="M184" t="str">
            <v>Maturity</v>
          </cell>
          <cell r="N184">
            <v>47126</v>
          </cell>
          <cell r="O184">
            <v>4.631783816153904</v>
          </cell>
          <cell r="P184">
            <v>3.8513913126073467</v>
          </cell>
          <cell r="Q184">
            <v>3.5836896925722033</v>
          </cell>
          <cell r="R184" t="str">
            <v>CRISIL AAA</v>
          </cell>
          <cell r="S184" t="str">
            <v/>
          </cell>
          <cell r="T184">
            <v>103.4964</v>
          </cell>
          <cell r="U184">
            <v>0.0747</v>
          </cell>
          <cell r="V184">
            <v>0.004189999999999999</v>
          </cell>
          <cell r="W184" t="str">
            <v>Level-2</v>
          </cell>
          <cell r="X184" t="str">
            <v>Maturity</v>
          </cell>
          <cell r="Y184" t="str">
            <v/>
          </cell>
          <cell r="Z184">
            <v>0</v>
          </cell>
          <cell r="AA184" t="str">
            <v/>
          </cell>
          <cell r="AB184" t="str">
            <v/>
          </cell>
          <cell r="AC184" t="str">
            <v/>
          </cell>
          <cell r="AD184" t="str">
            <v/>
          </cell>
          <cell r="AE184" t="str">
            <v/>
          </cell>
          <cell r="AF184" t="str">
            <v/>
          </cell>
          <cell r="AG184" t="str">
            <v/>
          </cell>
          <cell r="AH184" t="str">
            <v/>
          </cell>
          <cell r="AI184" t="str">
            <v/>
          </cell>
          <cell r="AJ184" t="str">
            <v/>
          </cell>
          <cell r="AK184" t="str">
            <v/>
          </cell>
        </row>
        <row r="185">
          <cell r="C185" t="str">
            <v>INE733E07KJ7</v>
          </cell>
          <cell r="D185" t="str">
            <v>NTPC</v>
          </cell>
          <cell r="E185" t="str">
            <v>NTPC 08.30% (Series 67) 15-Jan-2029</v>
          </cell>
          <cell r="F185" t="str">
            <v>Bond</v>
          </cell>
          <cell r="G185">
            <v>47133</v>
          </cell>
          <cell r="H185">
            <v>0.083</v>
          </cell>
          <cell r="I185">
            <v>100</v>
          </cell>
          <cell r="J185">
            <v>103.2476</v>
          </cell>
          <cell r="K185">
            <v>0.0743</v>
          </cell>
          <cell r="L185">
            <v>0.004081000000000001</v>
          </cell>
          <cell r="M185" t="str">
            <v>Maturity</v>
          </cell>
          <cell r="N185">
            <v>47133</v>
          </cell>
          <cell r="O185">
            <v>4.6502732240437155</v>
          </cell>
          <cell r="P185">
            <v>3.951115684691515</v>
          </cell>
          <cell r="Q185">
            <v>3.677851330812171</v>
          </cell>
          <cell r="R185" t="str">
            <v>CRISIL AAA</v>
          </cell>
          <cell r="S185" t="str">
            <v/>
          </cell>
          <cell r="T185">
            <v>103.2495</v>
          </cell>
          <cell r="U185">
            <v>0.0743</v>
          </cell>
          <cell r="V185">
            <v>0.003490000000000007</v>
          </cell>
          <cell r="W185" t="str">
            <v>Level-3</v>
          </cell>
          <cell r="X185" t="str">
            <v>Maturity</v>
          </cell>
          <cell r="Y185" t="str">
            <v/>
          </cell>
          <cell r="Z185">
            <v>0</v>
          </cell>
          <cell r="AA185" t="str">
            <v/>
          </cell>
          <cell r="AB185" t="str">
            <v/>
          </cell>
          <cell r="AC185" t="str">
            <v/>
          </cell>
          <cell r="AD185" t="str">
            <v/>
          </cell>
          <cell r="AE185" t="str">
            <v/>
          </cell>
          <cell r="AF185" t="str">
            <v/>
          </cell>
          <cell r="AG185" t="str">
            <v/>
          </cell>
          <cell r="AH185" t="str">
            <v/>
          </cell>
          <cell r="AI185" t="str">
            <v/>
          </cell>
          <cell r="AJ185" t="str">
            <v/>
          </cell>
          <cell r="AK185" t="str">
            <v/>
          </cell>
        </row>
        <row r="186">
          <cell r="C186" t="str">
            <v>INE906B07GN5</v>
          </cell>
          <cell r="D186" t="str">
            <v>National Highways Authority of India</v>
          </cell>
          <cell r="E186" t="str">
            <v>NHAI 08.37% (2018-19 Series 4) 20-Jan-2029</v>
          </cell>
          <cell r="F186" t="str">
            <v>Bond</v>
          </cell>
          <cell r="G186">
            <v>47138</v>
          </cell>
          <cell r="H186">
            <v>0.08370000000000001</v>
          </cell>
          <cell r="I186">
            <v>100</v>
          </cell>
          <cell r="J186">
            <v>103.2119</v>
          </cell>
          <cell r="K186">
            <v>0.0751</v>
          </cell>
          <cell r="L186">
            <v>0.0048809999999999965</v>
          </cell>
          <cell r="M186" t="str">
            <v>Maturity</v>
          </cell>
          <cell r="N186">
            <v>47138</v>
          </cell>
          <cell r="O186">
            <v>4.663934426229508</v>
          </cell>
          <cell r="P186">
            <v>3.9603198568068536</v>
          </cell>
          <cell r="Q186">
            <v>3.683675803931591</v>
          </cell>
          <cell r="R186" t="str">
            <v>CRISIL AAA</v>
          </cell>
          <cell r="S186" t="str">
            <v/>
          </cell>
          <cell r="T186">
            <v>103.2138</v>
          </cell>
          <cell r="U186">
            <v>0.0751</v>
          </cell>
          <cell r="V186">
            <v>0.004290000000000002</v>
          </cell>
          <cell r="W186" t="str">
            <v>Level-3</v>
          </cell>
          <cell r="X186" t="str">
            <v>Maturity</v>
          </cell>
          <cell r="Y186" t="str">
            <v/>
          </cell>
          <cell r="Z186">
            <v>0</v>
          </cell>
          <cell r="AA186" t="str">
            <v/>
          </cell>
          <cell r="AB186" t="str">
            <v/>
          </cell>
          <cell r="AC186" t="str">
            <v/>
          </cell>
          <cell r="AD186" t="str">
            <v/>
          </cell>
          <cell r="AE186" t="str">
            <v/>
          </cell>
          <cell r="AF186" t="str">
            <v/>
          </cell>
          <cell r="AG186" t="str">
            <v/>
          </cell>
          <cell r="AH186" t="str">
            <v/>
          </cell>
          <cell r="AI186" t="str">
            <v/>
          </cell>
          <cell r="AJ186" t="str">
            <v/>
          </cell>
          <cell r="AK186" t="str">
            <v/>
          </cell>
        </row>
        <row r="187">
          <cell r="C187" t="str">
            <v>INE906B07GO3</v>
          </cell>
          <cell r="D187" t="str">
            <v>National Highways Authority of India</v>
          </cell>
          <cell r="E187" t="str">
            <v>NHAI 08.49% (2018-19 Series 5) 05-Feb-2029</v>
          </cell>
          <cell r="F187" t="str">
            <v>Bond</v>
          </cell>
          <cell r="G187">
            <v>47154</v>
          </cell>
          <cell r="H187">
            <v>0.0849</v>
          </cell>
          <cell r="I187">
            <v>100</v>
          </cell>
          <cell r="J187">
            <v>103.7019</v>
          </cell>
          <cell r="K187">
            <v>0.0751</v>
          </cell>
          <cell r="L187">
            <v>0.0048809999999999965</v>
          </cell>
          <cell r="M187" t="str">
            <v>Maturity</v>
          </cell>
          <cell r="N187">
            <v>47154</v>
          </cell>
          <cell r="O187">
            <v>4.7076502732240435</v>
          </cell>
          <cell r="P187">
            <v>3.9965660056494405</v>
          </cell>
          <cell r="Q187">
            <v>3.7173900154864112</v>
          </cell>
          <cell r="R187" t="str">
            <v>CRISIL AAA</v>
          </cell>
          <cell r="S187" t="str">
            <v/>
          </cell>
          <cell r="T187">
            <v>103.7041</v>
          </cell>
          <cell r="U187">
            <v>0.0751</v>
          </cell>
          <cell r="V187">
            <v>0.004290000000000002</v>
          </cell>
          <cell r="W187" t="str">
            <v>Level-3</v>
          </cell>
          <cell r="X187" t="str">
            <v>Maturity</v>
          </cell>
          <cell r="Y187" t="str">
            <v/>
          </cell>
          <cell r="Z187">
            <v>0</v>
          </cell>
          <cell r="AA187" t="str">
            <v/>
          </cell>
          <cell r="AB187" t="str">
            <v/>
          </cell>
          <cell r="AC187" t="str">
            <v/>
          </cell>
          <cell r="AD187" t="str">
            <v/>
          </cell>
          <cell r="AE187" t="str">
            <v/>
          </cell>
          <cell r="AF187" t="str">
            <v/>
          </cell>
          <cell r="AG187" t="str">
            <v/>
          </cell>
          <cell r="AH187" t="str">
            <v/>
          </cell>
          <cell r="AI187" t="str">
            <v/>
          </cell>
          <cell r="AJ187" t="str">
            <v/>
          </cell>
          <cell r="AK187" t="str">
            <v/>
          </cell>
        </row>
        <row r="188">
          <cell r="C188" t="str">
            <v>INE848E07AN6</v>
          </cell>
          <cell r="D188" t="str">
            <v>National Hydroelectric Power Corporation Ltd.</v>
          </cell>
          <cell r="E188" t="str">
            <v>NHPC 08.65% (Series X) 08-FEB-2029</v>
          </cell>
          <cell r="F188" t="str">
            <v>Bond</v>
          </cell>
          <cell r="G188">
            <v>47157</v>
          </cell>
          <cell r="H188">
            <v>0.0865</v>
          </cell>
          <cell r="I188">
            <v>71.428572</v>
          </cell>
          <cell r="J188">
            <v>74.7756</v>
          </cell>
          <cell r="K188">
            <v>0.07465</v>
          </cell>
          <cell r="L188">
            <v>0.0044309999999999905</v>
          </cell>
          <cell r="M188" t="str">
            <v>Maturity</v>
          </cell>
          <cell r="N188">
            <v>47157</v>
          </cell>
          <cell r="O188">
            <v>4.715854480125758</v>
          </cell>
          <cell r="P188">
            <v>2.4333238329668574</v>
          </cell>
          <cell r="Q188">
            <v>2.2642942660092658</v>
          </cell>
          <cell r="R188" t="str">
            <v>IND AAA</v>
          </cell>
          <cell r="S188" t="str">
            <v/>
          </cell>
          <cell r="T188">
            <v>74.7642</v>
          </cell>
          <cell r="U188">
            <v>0.07465</v>
          </cell>
          <cell r="V188">
            <v>0.00384000000000001</v>
          </cell>
          <cell r="W188" t="str">
            <v>Level-3</v>
          </cell>
          <cell r="X188" t="str">
            <v>Maturity</v>
          </cell>
          <cell r="Y188" t="str">
            <v/>
          </cell>
          <cell r="Z188">
            <v>0</v>
          </cell>
          <cell r="AA188" t="str">
            <v/>
          </cell>
          <cell r="AB188" t="str">
            <v/>
          </cell>
          <cell r="AC188" t="str">
            <v/>
          </cell>
          <cell r="AD188">
            <v>7</v>
          </cell>
          <cell r="AE188" t="str">
            <v/>
          </cell>
          <cell r="AF188" t="str">
            <v/>
          </cell>
          <cell r="AG188" t="str">
            <v/>
          </cell>
          <cell r="AH188" t="str">
            <v/>
          </cell>
          <cell r="AI188" t="str">
            <v/>
          </cell>
          <cell r="AJ188" t="str">
            <v/>
          </cell>
          <cell r="AK188" t="str">
            <v/>
          </cell>
        </row>
        <row r="189">
          <cell r="C189" t="str">
            <v>INE031A08681</v>
          </cell>
          <cell r="D189" t="str">
            <v>Housing &amp; Urban Development Corporation Ltd.</v>
          </cell>
          <cell r="E189" t="str">
            <v>HUDCO 08.58% (GOI Series IV 2018)14-Feb-2029</v>
          </cell>
          <cell r="F189" t="str">
            <v>Bond</v>
          </cell>
          <cell r="G189">
            <v>47163</v>
          </cell>
          <cell r="H189">
            <v>0.0858</v>
          </cell>
          <cell r="I189">
            <v>100</v>
          </cell>
          <cell r="J189">
            <v>104.8608</v>
          </cell>
          <cell r="K189">
            <v>0.074742</v>
          </cell>
          <cell r="L189">
            <v>0.004522999999999999</v>
          </cell>
          <cell r="M189" t="str">
            <v>Maturity</v>
          </cell>
          <cell r="N189">
            <v>47163</v>
          </cell>
          <cell r="O189">
            <v>4.73224043715847</v>
          </cell>
          <cell r="P189">
            <v>3.9223591082106712</v>
          </cell>
          <cell r="Q189">
            <v>3.7810572188837663</v>
          </cell>
          <cell r="R189" t="str">
            <v>[ICRA]AAA</v>
          </cell>
          <cell r="S189" t="str">
            <v/>
          </cell>
          <cell r="T189">
            <v>104.8632</v>
          </cell>
          <cell r="U189">
            <v>0.074742</v>
          </cell>
          <cell r="V189">
            <v>0.004189999999999999</v>
          </cell>
          <cell r="W189" t="str">
            <v>Level-2</v>
          </cell>
          <cell r="X189" t="str">
            <v>Maturity</v>
          </cell>
          <cell r="Y189" t="str">
            <v/>
          </cell>
          <cell r="Z189">
            <v>0</v>
          </cell>
          <cell r="AA189" t="str">
            <v/>
          </cell>
          <cell r="AB189" t="str">
            <v/>
          </cell>
          <cell r="AC189" t="str">
            <v/>
          </cell>
          <cell r="AD189" t="str">
            <v/>
          </cell>
          <cell r="AE189" t="str">
            <v/>
          </cell>
          <cell r="AF189" t="str">
            <v/>
          </cell>
          <cell r="AG189" t="str">
            <v/>
          </cell>
          <cell r="AH189" t="str">
            <v/>
          </cell>
          <cell r="AI189" t="str">
            <v/>
          </cell>
          <cell r="AJ189" t="str">
            <v/>
          </cell>
          <cell r="AK189" t="str">
            <v/>
          </cell>
        </row>
        <row r="190">
          <cell r="C190" t="str">
            <v>INE261F08BA2</v>
          </cell>
          <cell r="D190" t="str">
            <v>National Bank for Agriculture &amp; Rural Development</v>
          </cell>
          <cell r="E190" t="str">
            <v>NABARD 08.42% (GOI fully serviced Series PMAYG-PB-4) 13-Feb-2029</v>
          </cell>
          <cell r="F190" t="str">
            <v>Bond</v>
          </cell>
          <cell r="G190">
            <v>47162</v>
          </cell>
          <cell r="H190">
            <v>0.08420000000000001</v>
          </cell>
          <cell r="I190">
            <v>100</v>
          </cell>
          <cell r="J190">
            <v>103.5587</v>
          </cell>
          <cell r="K190">
            <v>0.0765</v>
          </cell>
          <cell r="L190">
            <v>0.006280999999999995</v>
          </cell>
          <cell r="M190" t="str">
            <v>Maturity</v>
          </cell>
          <cell r="N190">
            <v>47162</v>
          </cell>
          <cell r="O190">
            <v>4.729508196721311</v>
          </cell>
          <cell r="P190">
            <v>3.9262172222126086</v>
          </cell>
          <cell r="Q190">
            <v>3.781572089778578</v>
          </cell>
          <cell r="R190" t="str">
            <v>CRISIL AAA</v>
          </cell>
          <cell r="S190" t="str">
            <v/>
          </cell>
          <cell r="T190">
            <v>103.5604</v>
          </cell>
          <cell r="U190">
            <v>0.0765</v>
          </cell>
          <cell r="V190">
            <v>0.005690000000000001</v>
          </cell>
          <cell r="W190" t="str">
            <v>Level-2</v>
          </cell>
          <cell r="X190" t="str">
            <v>Maturity</v>
          </cell>
          <cell r="Y190" t="str">
            <v/>
          </cell>
          <cell r="Z190">
            <v>0</v>
          </cell>
          <cell r="AA190" t="str">
            <v/>
          </cell>
          <cell r="AB190" t="str">
            <v/>
          </cell>
          <cell r="AC190" t="str">
            <v/>
          </cell>
          <cell r="AD190" t="str">
            <v/>
          </cell>
          <cell r="AE190" t="str">
            <v/>
          </cell>
          <cell r="AF190" t="str">
            <v/>
          </cell>
          <cell r="AG190" t="str">
            <v/>
          </cell>
          <cell r="AH190" t="str">
            <v/>
          </cell>
          <cell r="AI190" t="str">
            <v/>
          </cell>
          <cell r="AJ190" t="str">
            <v/>
          </cell>
          <cell r="AK190" t="str">
            <v/>
          </cell>
        </row>
        <row r="191">
          <cell r="C191" t="str">
            <v>INE752E08551</v>
          </cell>
          <cell r="D191" t="str">
            <v>Power Grid Corporation of India Ltd.</v>
          </cell>
          <cell r="E191" t="str">
            <v>PGC 08.24% (GOI Fully serviced Series I) 14-Feb-2029</v>
          </cell>
          <cell r="F191" t="str">
            <v>Bond</v>
          </cell>
          <cell r="G191">
            <v>47163</v>
          </cell>
          <cell r="H191">
            <v>0.0824</v>
          </cell>
          <cell r="I191">
            <v>100</v>
          </cell>
          <cell r="J191">
            <v>103.4628</v>
          </cell>
          <cell r="K191">
            <v>0.0749</v>
          </cell>
          <cell r="L191">
            <v>0.004680999999999991</v>
          </cell>
          <cell r="M191" t="str">
            <v>Maturity</v>
          </cell>
          <cell r="N191">
            <v>47163</v>
          </cell>
          <cell r="O191">
            <v>4.73224043715847</v>
          </cell>
          <cell r="P191">
            <v>3.9435817256816392</v>
          </cell>
          <cell r="Q191">
            <v>3.8012258187687493</v>
          </cell>
          <cell r="R191" t="str">
            <v>CRISIL AAA</v>
          </cell>
          <cell r="S191" t="str">
            <v/>
          </cell>
          <cell r="T191">
            <v>103.4645</v>
          </cell>
          <cell r="U191">
            <v>0.0749</v>
          </cell>
          <cell r="V191">
            <v>0.003720000000000001</v>
          </cell>
          <cell r="W191" t="str">
            <v>Level-2</v>
          </cell>
          <cell r="X191" t="str">
            <v>Maturity</v>
          </cell>
          <cell r="Y191" t="str">
            <v/>
          </cell>
          <cell r="Z191">
            <v>0</v>
          </cell>
          <cell r="AA191" t="str">
            <v/>
          </cell>
          <cell r="AB191" t="str">
            <v/>
          </cell>
          <cell r="AC191" t="str">
            <v/>
          </cell>
          <cell r="AD191" t="str">
            <v/>
          </cell>
          <cell r="AE191" t="str">
            <v/>
          </cell>
          <cell r="AF191" t="str">
            <v/>
          </cell>
          <cell r="AG191" t="str">
            <v/>
          </cell>
          <cell r="AH191" t="str">
            <v/>
          </cell>
          <cell r="AI191" t="str">
            <v/>
          </cell>
          <cell r="AJ191" t="str">
            <v/>
          </cell>
          <cell r="AK191" t="str">
            <v/>
          </cell>
        </row>
        <row r="192">
          <cell r="C192" t="str">
            <v>INE219X07025</v>
          </cell>
          <cell r="D192" t="str">
            <v>India Grid Trust</v>
          </cell>
          <cell r="E192" t="str">
            <v>India Grid Trust 08.9922% (Series B) 14-Feb-2029 Reset 14-Mar-2025</v>
          </cell>
          <cell r="F192" t="str">
            <v>Bond</v>
          </cell>
          <cell r="G192">
            <v>45730</v>
          </cell>
          <cell r="H192">
            <v>0.0711</v>
          </cell>
          <cell r="I192">
            <v>100</v>
          </cell>
          <cell r="J192">
            <v>99.4057</v>
          </cell>
          <cell r="K192">
            <v>0.08125</v>
          </cell>
          <cell r="L192">
            <v>0.011150000000000007</v>
          </cell>
          <cell r="M192" t="str">
            <v>Put and Call</v>
          </cell>
          <cell r="N192">
            <v>45730</v>
          </cell>
          <cell r="O192">
            <v>0.8089527659255933</v>
          </cell>
          <cell r="P192">
            <v>0.7890269145246569</v>
          </cell>
          <cell r="Q192">
            <v>0.7733188748786837</v>
          </cell>
          <cell r="R192" t="str">
            <v>CRISIL AAA</v>
          </cell>
          <cell r="S192" t="str">
            <v/>
          </cell>
          <cell r="T192">
            <v>99.4039</v>
          </cell>
          <cell r="U192">
            <v>0.08125</v>
          </cell>
          <cell r="V192">
            <v>0.010950000000000001</v>
          </cell>
          <cell r="W192" t="str">
            <v>Level-3</v>
          </cell>
          <cell r="X192" t="str">
            <v>Deemed Maturity</v>
          </cell>
          <cell r="Y192" t="str">
            <v/>
          </cell>
          <cell r="Z192">
            <v>0</v>
          </cell>
          <cell r="AA192">
            <v>4</v>
          </cell>
          <cell r="AB192">
            <v>4</v>
          </cell>
          <cell r="AC192" t="str">
            <v/>
          </cell>
          <cell r="AD192">
            <v>1</v>
          </cell>
          <cell r="AE192" t="str">
            <v/>
          </cell>
          <cell r="AF192" t="str">
            <v/>
          </cell>
          <cell r="AG192" t="str">
            <v/>
          </cell>
          <cell r="AH192" t="str">
            <v/>
          </cell>
          <cell r="AI192" t="str">
            <v/>
          </cell>
          <cell r="AJ192" t="str">
            <v/>
          </cell>
          <cell r="AK192" t="str">
            <v/>
          </cell>
        </row>
        <row r="193">
          <cell r="C193" t="str">
            <v>INE053F07BA5</v>
          </cell>
          <cell r="D193" t="str">
            <v>Indian Railway Finance Corporation Ltd.</v>
          </cell>
          <cell r="E193" t="str">
            <v>IRFC 08.55% (Series 131) 21-Feb-2029</v>
          </cell>
          <cell r="F193" t="str">
            <v>Bond</v>
          </cell>
          <cell r="G193">
            <v>47170</v>
          </cell>
          <cell r="H193">
            <v>0.0855</v>
          </cell>
          <cell r="I193">
            <v>100</v>
          </cell>
          <cell r="J193">
            <v>104.1636</v>
          </cell>
          <cell r="K193">
            <v>0.0747</v>
          </cell>
          <cell r="L193">
            <v>0.004480999999999999</v>
          </cell>
          <cell r="M193" t="str">
            <v>Maturity</v>
          </cell>
          <cell r="N193">
            <v>47170</v>
          </cell>
          <cell r="O193">
            <v>4.752331761359383</v>
          </cell>
          <cell r="P193">
            <v>3.9236821115022456</v>
          </cell>
          <cell r="Q193">
            <v>3.6509557192725834</v>
          </cell>
          <cell r="R193" t="str">
            <v>CRISIL AAA</v>
          </cell>
          <cell r="S193" t="str">
            <v/>
          </cell>
          <cell r="T193">
            <v>104.1654</v>
          </cell>
          <cell r="U193">
            <v>0.0747</v>
          </cell>
          <cell r="V193">
            <v>0.004189999999999999</v>
          </cell>
          <cell r="W193" t="str">
            <v>Level-2</v>
          </cell>
          <cell r="X193" t="str">
            <v>Maturity</v>
          </cell>
          <cell r="Y193" t="str">
            <v/>
          </cell>
          <cell r="Z193">
            <v>0</v>
          </cell>
          <cell r="AA193" t="str">
            <v/>
          </cell>
          <cell r="AB193" t="str">
            <v/>
          </cell>
          <cell r="AC193" t="str">
            <v/>
          </cell>
          <cell r="AD193" t="str">
            <v/>
          </cell>
          <cell r="AE193" t="str">
            <v/>
          </cell>
          <cell r="AF193" t="str">
            <v/>
          </cell>
          <cell r="AG193" t="str">
            <v/>
          </cell>
          <cell r="AH193" t="str">
            <v/>
          </cell>
          <cell r="AI193" t="str">
            <v/>
          </cell>
          <cell r="AJ193" t="str">
            <v/>
          </cell>
          <cell r="AK193" t="str">
            <v/>
          </cell>
        </row>
        <row r="194">
          <cell r="C194" t="str">
            <v>INE261F08BC8</v>
          </cell>
          <cell r="D194" t="str">
            <v>National Bank for Agriculture &amp; Rural Development</v>
          </cell>
          <cell r="E194" t="str">
            <v>NABARD 08.50% (Series SBM-G SA-3) 27-Feb-2029</v>
          </cell>
          <cell r="F194" t="str">
            <v>Bond</v>
          </cell>
          <cell r="G194">
            <v>47176</v>
          </cell>
          <cell r="H194">
            <v>0.085</v>
          </cell>
          <cell r="I194">
            <v>100</v>
          </cell>
          <cell r="J194">
            <v>103.898</v>
          </cell>
          <cell r="K194">
            <v>0.0765</v>
          </cell>
          <cell r="L194">
            <v>0.006280999999999995</v>
          </cell>
          <cell r="M194" t="str">
            <v>Maturity</v>
          </cell>
          <cell r="N194">
            <v>47176</v>
          </cell>
          <cell r="O194">
            <v>4.76775956284153</v>
          </cell>
          <cell r="P194">
            <v>3.959413378687365</v>
          </cell>
          <cell r="Q194">
            <v>3.813545272032136</v>
          </cell>
          <cell r="R194" t="str">
            <v>CRISIL AAA</v>
          </cell>
          <cell r="S194" t="str">
            <v/>
          </cell>
          <cell r="T194">
            <v>103.8999</v>
          </cell>
          <cell r="U194">
            <v>0.0765</v>
          </cell>
          <cell r="V194">
            <v>0.005590000000000012</v>
          </cell>
          <cell r="W194" t="str">
            <v>Level-2</v>
          </cell>
          <cell r="X194" t="str">
            <v>Maturity</v>
          </cell>
          <cell r="Y194" t="str">
            <v/>
          </cell>
          <cell r="Z194">
            <v>0</v>
          </cell>
          <cell r="AA194" t="str">
            <v/>
          </cell>
          <cell r="AB194" t="str">
            <v/>
          </cell>
          <cell r="AC194" t="str">
            <v/>
          </cell>
          <cell r="AD194" t="str">
            <v/>
          </cell>
          <cell r="AE194" t="str">
            <v/>
          </cell>
          <cell r="AF194" t="str">
            <v/>
          </cell>
          <cell r="AG194" t="str">
            <v/>
          </cell>
          <cell r="AH194" t="str">
            <v/>
          </cell>
          <cell r="AI194" t="str">
            <v/>
          </cell>
          <cell r="AJ194" t="str">
            <v/>
          </cell>
          <cell r="AK194" t="str">
            <v/>
          </cell>
        </row>
        <row r="195">
          <cell r="C195" t="str">
            <v>INE861G08043</v>
          </cell>
          <cell r="D195" t="str">
            <v>Food Corporation of India</v>
          </cell>
          <cell r="E195" t="str">
            <v>FCI 08.95%  01-Mar-2029</v>
          </cell>
          <cell r="F195" t="str">
            <v>Bond</v>
          </cell>
          <cell r="G195">
            <v>47178</v>
          </cell>
          <cell r="H195">
            <v>0.08950000000000001</v>
          </cell>
          <cell r="I195">
            <v>100</v>
          </cell>
          <cell r="J195">
            <v>104.9796</v>
          </cell>
          <cell r="K195">
            <v>0.0765</v>
          </cell>
          <cell r="L195">
            <v>0.006280999999999995</v>
          </cell>
          <cell r="M195" t="str">
            <v>Maturity</v>
          </cell>
          <cell r="N195">
            <v>47178</v>
          </cell>
          <cell r="O195">
            <v>4.7753424657534245</v>
          </cell>
          <cell r="P195">
            <v>4.036766101826646</v>
          </cell>
          <cell r="Q195">
            <v>3.749898840526378</v>
          </cell>
          <cell r="R195" t="str">
            <v>CRISIL AAA(CE)</v>
          </cell>
          <cell r="S195" t="str">
            <v/>
          </cell>
          <cell r="T195">
            <v>104.9825</v>
          </cell>
          <cell r="U195">
            <v>0.0765</v>
          </cell>
          <cell r="V195">
            <v>0.005690000000000001</v>
          </cell>
          <cell r="W195" t="str">
            <v>Level-3</v>
          </cell>
          <cell r="X195" t="str">
            <v>Maturity</v>
          </cell>
          <cell r="Y195" t="str">
            <v/>
          </cell>
          <cell r="Z195">
            <v>0</v>
          </cell>
          <cell r="AA195" t="str">
            <v/>
          </cell>
          <cell r="AB195" t="str">
            <v/>
          </cell>
          <cell r="AC195" t="str">
            <v/>
          </cell>
          <cell r="AD195" t="str">
            <v/>
          </cell>
          <cell r="AE195" t="str">
            <v/>
          </cell>
          <cell r="AF195" t="str">
            <v/>
          </cell>
          <cell r="AG195" t="str">
            <v/>
          </cell>
          <cell r="AH195" t="str">
            <v/>
          </cell>
          <cell r="AI195" t="str">
            <v/>
          </cell>
          <cell r="AJ195" t="str">
            <v/>
          </cell>
          <cell r="AK195" t="str">
            <v/>
          </cell>
        </row>
        <row r="196">
          <cell r="C196" t="str">
            <v>INE020B08BL8</v>
          </cell>
          <cell r="D196" t="str">
            <v>Rural Electrification Corporation Ltd.</v>
          </cell>
          <cell r="E196" t="str">
            <v>RECL 08.60% (Series VII) 08-Mar-2029</v>
          </cell>
          <cell r="F196" t="str">
            <v>Bond</v>
          </cell>
          <cell r="G196">
            <v>47185</v>
          </cell>
          <cell r="H196">
            <v>0.08600000000000001</v>
          </cell>
          <cell r="I196">
            <v>100</v>
          </cell>
          <cell r="J196">
            <v>104.5825</v>
          </cell>
          <cell r="K196">
            <v>0.0758</v>
          </cell>
          <cell r="L196">
            <v>0.005581000000000003</v>
          </cell>
          <cell r="M196" t="str">
            <v>Maturity</v>
          </cell>
          <cell r="N196">
            <v>47185</v>
          </cell>
          <cell r="O196">
            <v>4.793704618609177</v>
          </cell>
          <cell r="P196">
            <v>3.9807678273427403</v>
          </cell>
          <cell r="Q196">
            <v>3.835405942135794</v>
          </cell>
          <cell r="R196" t="str">
            <v>CRISIL AAA</v>
          </cell>
          <cell r="S196" t="str">
            <v/>
          </cell>
          <cell r="T196">
            <v>104.5848</v>
          </cell>
          <cell r="U196">
            <v>0.0758</v>
          </cell>
          <cell r="V196">
            <v>0.005090000000000011</v>
          </cell>
          <cell r="W196" t="str">
            <v>Level-2</v>
          </cell>
          <cell r="X196" t="str">
            <v>Maturity</v>
          </cell>
          <cell r="Y196" t="str">
            <v/>
          </cell>
          <cell r="Z196">
            <v>0</v>
          </cell>
          <cell r="AA196" t="str">
            <v/>
          </cell>
          <cell r="AB196" t="str">
            <v/>
          </cell>
          <cell r="AC196" t="str">
            <v/>
          </cell>
          <cell r="AD196" t="str">
            <v/>
          </cell>
          <cell r="AE196" t="str">
            <v/>
          </cell>
          <cell r="AF196" t="str">
            <v/>
          </cell>
          <cell r="AG196" t="str">
            <v/>
          </cell>
          <cell r="AH196" t="str">
            <v/>
          </cell>
          <cell r="AI196" t="str">
            <v/>
          </cell>
          <cell r="AJ196" t="str">
            <v/>
          </cell>
          <cell r="AK196" t="str">
            <v/>
          </cell>
        </row>
        <row r="197">
          <cell r="C197" t="str">
            <v>INE053F07BC1</v>
          </cell>
          <cell r="D197" t="str">
            <v>Indian Railway Finance Corporation Ltd.</v>
          </cell>
          <cell r="E197" t="str">
            <v>IRFC 08.35% (Series 133) 13-Mar-2029</v>
          </cell>
          <cell r="F197" t="str">
            <v>Bond</v>
          </cell>
          <cell r="G197">
            <v>47190</v>
          </cell>
          <cell r="H197">
            <v>0.0835</v>
          </cell>
          <cell r="I197">
            <v>100</v>
          </cell>
          <cell r="J197">
            <v>103.4243</v>
          </cell>
          <cell r="K197">
            <v>0.0747</v>
          </cell>
          <cell r="L197">
            <v>0.004480999999999999</v>
          </cell>
          <cell r="M197" t="str">
            <v>Maturity</v>
          </cell>
          <cell r="N197">
            <v>47190</v>
          </cell>
          <cell r="O197">
            <v>4.807126281907329</v>
          </cell>
          <cell r="P197">
            <v>3.97355880304982</v>
          </cell>
          <cell r="Q197">
            <v>3.697365593235154</v>
          </cell>
          <cell r="R197" t="str">
            <v>CRISIL AAA</v>
          </cell>
          <cell r="S197" t="str">
            <v/>
          </cell>
          <cell r="T197">
            <v>103.4258</v>
          </cell>
          <cell r="U197">
            <v>0.0747</v>
          </cell>
          <cell r="V197">
            <v>0.004189999999999999</v>
          </cell>
          <cell r="W197" t="str">
            <v>Level-2</v>
          </cell>
          <cell r="X197" t="str">
            <v>Maturity</v>
          </cell>
          <cell r="Y197" t="str">
            <v/>
          </cell>
          <cell r="Z197">
            <v>0</v>
          </cell>
          <cell r="AA197" t="str">
            <v/>
          </cell>
          <cell r="AB197" t="str">
            <v/>
          </cell>
          <cell r="AC197" t="str">
            <v/>
          </cell>
          <cell r="AD197" t="str">
            <v/>
          </cell>
          <cell r="AE197" t="str">
            <v/>
          </cell>
          <cell r="AF197" t="str">
            <v/>
          </cell>
          <cell r="AG197" t="str">
            <v/>
          </cell>
          <cell r="AH197" t="str">
            <v/>
          </cell>
          <cell r="AI197" t="str">
            <v/>
          </cell>
          <cell r="AJ197" t="str">
            <v/>
          </cell>
          <cell r="AK197" t="str">
            <v/>
          </cell>
        </row>
        <row r="198">
          <cell r="C198" t="str">
            <v>INE261F08BE4</v>
          </cell>
          <cell r="D198" t="str">
            <v>National Bank for Agriculture &amp; Rural Development</v>
          </cell>
          <cell r="E198" t="str">
            <v>NABARD 08.62% (Series LTIF 3E) 14-Mar-2034</v>
          </cell>
          <cell r="F198" t="str">
            <v>Bond</v>
          </cell>
          <cell r="G198">
            <v>49017</v>
          </cell>
          <cell r="H198">
            <v>0.0862</v>
          </cell>
          <cell r="I198">
            <v>100</v>
          </cell>
          <cell r="J198">
            <v>107.5366</v>
          </cell>
          <cell r="K198">
            <v>0.075</v>
          </cell>
          <cell r="L198">
            <v>0.004340999999999998</v>
          </cell>
          <cell r="M198" t="str">
            <v>Maturity</v>
          </cell>
          <cell r="N198">
            <v>49017</v>
          </cell>
          <cell r="O198">
            <v>9.810958904109588</v>
          </cell>
          <cell r="P198">
            <v>7.010749706146479</v>
          </cell>
          <cell r="Q198">
            <v>6.521627633624631</v>
          </cell>
          <cell r="R198" t="str">
            <v>CRISIL AAA</v>
          </cell>
          <cell r="S198" t="str">
            <v/>
          </cell>
          <cell r="T198">
            <v>107.5386</v>
          </cell>
          <cell r="U198">
            <v>0.075</v>
          </cell>
          <cell r="V198">
            <v>0.0041080000000000005</v>
          </cell>
          <cell r="W198" t="str">
            <v>Level-3</v>
          </cell>
          <cell r="X198" t="str">
            <v>Maturity</v>
          </cell>
          <cell r="Y198" t="str">
            <v/>
          </cell>
          <cell r="Z198">
            <v>0</v>
          </cell>
          <cell r="AA198" t="str">
            <v/>
          </cell>
          <cell r="AB198" t="str">
            <v/>
          </cell>
          <cell r="AC198" t="str">
            <v/>
          </cell>
          <cell r="AD198" t="str">
            <v/>
          </cell>
          <cell r="AE198" t="str">
            <v/>
          </cell>
          <cell r="AF198" t="str">
            <v/>
          </cell>
          <cell r="AG198" t="str">
            <v/>
          </cell>
          <cell r="AH198" t="str">
            <v/>
          </cell>
          <cell r="AI198" t="str">
            <v/>
          </cell>
          <cell r="AJ198" t="str">
            <v/>
          </cell>
          <cell r="AK198" t="str">
            <v/>
          </cell>
        </row>
        <row r="199">
          <cell r="C199" t="str">
            <v>INE031A08699</v>
          </cell>
          <cell r="D199" t="str">
            <v>Housing &amp; Urban Development Corporation Ltd.</v>
          </cell>
          <cell r="E199" t="str">
            <v>HUDCO 08.41%  (Series V) 15-Mar-2029</v>
          </cell>
          <cell r="F199" t="str">
            <v>Bond</v>
          </cell>
          <cell r="G199">
            <v>47192</v>
          </cell>
          <cell r="H199">
            <v>0.08410000000000001</v>
          </cell>
          <cell r="I199">
            <v>100</v>
          </cell>
          <cell r="J199">
            <v>104.2535</v>
          </cell>
          <cell r="K199">
            <v>0.074742</v>
          </cell>
          <cell r="L199">
            <v>0.004522999999999999</v>
          </cell>
          <cell r="M199" t="str">
            <v>Maturity</v>
          </cell>
          <cell r="N199">
            <v>47192</v>
          </cell>
          <cell r="O199">
            <v>4.812830301669287</v>
          </cell>
          <cell r="P199">
            <v>4.014077671865399</v>
          </cell>
          <cell r="Q199">
            <v>3.8694716469473307</v>
          </cell>
          <cell r="R199" t="str">
            <v>[ICRA]AAA</v>
          </cell>
          <cell r="S199" t="str">
            <v/>
          </cell>
          <cell r="T199">
            <v>104.2556</v>
          </cell>
          <cell r="U199">
            <v>0.074742</v>
          </cell>
          <cell r="V199">
            <v>0.004189999999999999</v>
          </cell>
          <cell r="W199" t="str">
            <v>Level-2</v>
          </cell>
          <cell r="X199" t="str">
            <v>Maturity</v>
          </cell>
          <cell r="Y199" t="str">
            <v/>
          </cell>
          <cell r="Z199">
            <v>0</v>
          </cell>
          <cell r="AA199" t="str">
            <v/>
          </cell>
          <cell r="AB199" t="str">
            <v/>
          </cell>
          <cell r="AC199" t="str">
            <v/>
          </cell>
          <cell r="AD199" t="str">
            <v/>
          </cell>
          <cell r="AE199" t="str">
            <v/>
          </cell>
          <cell r="AF199" t="str">
            <v/>
          </cell>
          <cell r="AG199" t="str">
            <v/>
          </cell>
          <cell r="AH199" t="str">
            <v/>
          </cell>
          <cell r="AI199" t="str">
            <v/>
          </cell>
          <cell r="AJ199" t="str">
            <v/>
          </cell>
          <cell r="AK199" t="str">
            <v/>
          </cell>
        </row>
        <row r="200">
          <cell r="C200" t="str">
            <v>INE261F08BF1</v>
          </cell>
          <cell r="D200" t="str">
            <v>National Bank for Agriculture &amp; Rural Development</v>
          </cell>
          <cell r="E200" t="str">
            <v>NABARD 08.24% (Series PB5SA4) 22-Mar-2029</v>
          </cell>
          <cell r="F200" t="str">
            <v>Bond</v>
          </cell>
          <cell r="G200">
            <v>47199</v>
          </cell>
          <cell r="H200">
            <v>0.0824</v>
          </cell>
          <cell r="I200">
            <v>100</v>
          </cell>
          <cell r="J200">
            <v>102.8972</v>
          </cell>
          <cell r="K200">
            <v>0.0765</v>
          </cell>
          <cell r="L200">
            <v>0.006280999999999995</v>
          </cell>
          <cell r="M200" t="str">
            <v>Maturity</v>
          </cell>
          <cell r="N200">
            <v>47199</v>
          </cell>
          <cell r="O200">
            <v>4.831955984729396</v>
          </cell>
          <cell r="P200">
            <v>4.04085387554876</v>
          </cell>
          <cell r="Q200">
            <v>3.8919854327462167</v>
          </cell>
          <cell r="R200" t="str">
            <v>CRISIL AAA</v>
          </cell>
          <cell r="S200" t="str">
            <v/>
          </cell>
          <cell r="T200">
            <v>102.8987</v>
          </cell>
          <cell r="U200">
            <v>0.0765</v>
          </cell>
          <cell r="V200">
            <v>0.005690000000000001</v>
          </cell>
          <cell r="W200" t="str">
            <v>Level-2</v>
          </cell>
          <cell r="X200" t="str">
            <v>Maturity</v>
          </cell>
          <cell r="Y200" t="str">
            <v/>
          </cell>
          <cell r="Z200">
            <v>0</v>
          </cell>
          <cell r="AA200" t="str">
            <v/>
          </cell>
          <cell r="AB200" t="str">
            <v/>
          </cell>
          <cell r="AC200" t="str">
            <v/>
          </cell>
          <cell r="AD200" t="str">
            <v/>
          </cell>
          <cell r="AE200" t="str">
            <v/>
          </cell>
          <cell r="AF200" t="str">
            <v/>
          </cell>
          <cell r="AG200" t="str">
            <v/>
          </cell>
          <cell r="AH200" t="str">
            <v/>
          </cell>
          <cell r="AI200" t="str">
            <v/>
          </cell>
          <cell r="AJ200" t="str">
            <v/>
          </cell>
          <cell r="AK200" t="str">
            <v/>
          </cell>
        </row>
        <row r="201">
          <cell r="C201" t="str">
            <v>INE031A08707</v>
          </cell>
          <cell r="D201" t="str">
            <v>Housing &amp; Urban Development Corporation Ltd.</v>
          </cell>
          <cell r="E201" t="str">
            <v>HUDCO 08.37%  (Series VI) 23-Mar-2029</v>
          </cell>
          <cell r="F201" t="str">
            <v>Bond</v>
          </cell>
          <cell r="G201">
            <v>47200</v>
          </cell>
          <cell r="H201">
            <v>0.08370000000000001</v>
          </cell>
          <cell r="I201">
            <v>100</v>
          </cell>
          <cell r="J201">
            <v>104.1114</v>
          </cell>
          <cell r="K201">
            <v>0.074742</v>
          </cell>
          <cell r="L201">
            <v>0.004522999999999999</v>
          </cell>
          <cell r="M201" t="str">
            <v>Maturity</v>
          </cell>
          <cell r="N201">
            <v>47200</v>
          </cell>
          <cell r="O201">
            <v>4.834673253986077</v>
          </cell>
          <cell r="P201">
            <v>4.040089864623284</v>
          </cell>
          <cell r="Q201">
            <v>3.89454675773979</v>
          </cell>
          <cell r="R201" t="str">
            <v>[ICRA]AAA</v>
          </cell>
          <cell r="S201" t="str">
            <v/>
          </cell>
          <cell r="T201">
            <v>104.1134</v>
          </cell>
          <cell r="U201">
            <v>0.074742</v>
          </cell>
          <cell r="V201">
            <v>0.004189999999999999</v>
          </cell>
          <cell r="W201" t="str">
            <v>Level-2</v>
          </cell>
          <cell r="X201" t="str">
            <v>Maturity</v>
          </cell>
          <cell r="Y201" t="str">
            <v/>
          </cell>
          <cell r="Z201">
            <v>0</v>
          </cell>
          <cell r="AA201" t="str">
            <v/>
          </cell>
          <cell r="AB201" t="str">
            <v/>
          </cell>
          <cell r="AC201" t="str">
            <v/>
          </cell>
          <cell r="AD201" t="str">
            <v/>
          </cell>
          <cell r="AE201" t="str">
            <v/>
          </cell>
          <cell r="AF201" t="str">
            <v/>
          </cell>
          <cell r="AG201" t="str">
            <v/>
          </cell>
          <cell r="AH201" t="str">
            <v/>
          </cell>
          <cell r="AI201" t="str">
            <v/>
          </cell>
          <cell r="AJ201" t="str">
            <v/>
          </cell>
          <cell r="AK201" t="str">
            <v/>
          </cell>
        </row>
        <row r="202">
          <cell r="C202" t="str">
            <v>INE115A07OB4</v>
          </cell>
          <cell r="D202" t="str">
            <v>LIC Housing Finance Ltd.</v>
          </cell>
          <cell r="E202" t="str">
            <v>LICHF 08.70% (TRANCHE 382) 23-Mar-2029</v>
          </cell>
          <cell r="F202" t="str">
            <v>Bond</v>
          </cell>
          <cell r="G202">
            <v>47200</v>
          </cell>
          <cell r="H202">
            <v>0.08700000000000001</v>
          </cell>
          <cell r="I202">
            <v>100</v>
          </cell>
          <cell r="J202">
            <v>103.2679</v>
          </cell>
          <cell r="K202">
            <v>0.0785</v>
          </cell>
          <cell r="L202">
            <v>0.008280999999999997</v>
          </cell>
          <cell r="M202" t="str">
            <v>Maturity</v>
          </cell>
          <cell r="N202">
            <v>47200</v>
          </cell>
          <cell r="O202">
            <v>4.835616438356165</v>
          </cell>
          <cell r="P202">
            <v>4.1090438594248</v>
          </cell>
          <cell r="Q202">
            <v>3.8099618538941122</v>
          </cell>
          <cell r="R202" t="str">
            <v>CRISIL AAA</v>
          </cell>
          <cell r="S202" t="str">
            <v/>
          </cell>
          <cell r="T202">
            <v>103.27</v>
          </cell>
          <cell r="U202">
            <v>0.0785</v>
          </cell>
          <cell r="V202">
            <v>0.00793300000000001</v>
          </cell>
          <cell r="W202" t="str">
            <v>Level-3</v>
          </cell>
          <cell r="X202" t="str">
            <v>Maturity</v>
          </cell>
          <cell r="Y202" t="str">
            <v/>
          </cell>
          <cell r="Z202">
            <v>0</v>
          </cell>
          <cell r="AA202" t="str">
            <v/>
          </cell>
          <cell r="AB202" t="str">
            <v/>
          </cell>
          <cell r="AC202" t="str">
            <v/>
          </cell>
          <cell r="AD202" t="str">
            <v/>
          </cell>
          <cell r="AE202" t="str">
            <v/>
          </cell>
          <cell r="AF202" t="str">
            <v/>
          </cell>
          <cell r="AG202" t="str">
            <v/>
          </cell>
          <cell r="AH202" t="str">
            <v/>
          </cell>
          <cell r="AI202" t="str">
            <v/>
          </cell>
          <cell r="AJ202" t="str">
            <v/>
          </cell>
          <cell r="AK202" t="str">
            <v/>
          </cell>
        </row>
        <row r="203">
          <cell r="C203" t="str">
            <v>INE848E08136</v>
          </cell>
          <cell r="D203" t="str">
            <v>National Hydroelectric Power Corporation Ltd.</v>
          </cell>
          <cell r="E203" t="str">
            <v>NHPC 08.12% (GOI) 22-Mar-2029</v>
          </cell>
          <cell r="F203" t="str">
            <v>Bond</v>
          </cell>
          <cell r="G203">
            <v>47199</v>
          </cell>
          <cell r="H203">
            <v>0.08120000000000001</v>
          </cell>
          <cell r="I203">
            <v>100</v>
          </cell>
          <cell r="J203">
            <v>103.1443</v>
          </cell>
          <cell r="K203">
            <v>0.07465</v>
          </cell>
          <cell r="L203">
            <v>0.0044309999999999905</v>
          </cell>
          <cell r="M203" t="str">
            <v>Maturity</v>
          </cell>
          <cell r="N203">
            <v>47199</v>
          </cell>
          <cell r="O203">
            <v>4.831955984729396</v>
          </cell>
          <cell r="P203">
            <v>4.051915960221377</v>
          </cell>
          <cell r="Q203">
            <v>3.9061200300979704</v>
          </cell>
          <cell r="R203" t="str">
            <v>IND AAA</v>
          </cell>
          <cell r="S203" t="str">
            <v/>
          </cell>
          <cell r="T203">
            <v>103.1459</v>
          </cell>
          <cell r="U203">
            <v>0.07465</v>
          </cell>
          <cell r="V203">
            <v>0.00384000000000001</v>
          </cell>
          <cell r="W203" t="str">
            <v>Level-3</v>
          </cell>
          <cell r="X203" t="str">
            <v>Maturity</v>
          </cell>
          <cell r="Y203" t="str">
            <v/>
          </cell>
          <cell r="Z203">
            <v>0</v>
          </cell>
          <cell r="AA203" t="str">
            <v/>
          </cell>
          <cell r="AB203" t="str">
            <v/>
          </cell>
          <cell r="AC203" t="str">
            <v/>
          </cell>
          <cell r="AD203" t="str">
            <v/>
          </cell>
          <cell r="AE203" t="str">
            <v/>
          </cell>
          <cell r="AF203" t="str">
            <v/>
          </cell>
          <cell r="AG203" t="str">
            <v/>
          </cell>
          <cell r="AH203" t="str">
            <v/>
          </cell>
          <cell r="AI203" t="str">
            <v/>
          </cell>
          <cell r="AJ203" t="str">
            <v/>
          </cell>
          <cell r="AK203" t="str">
            <v/>
          </cell>
        </row>
        <row r="204">
          <cell r="C204" t="str">
            <v>INE134E08JX9</v>
          </cell>
          <cell r="D204" t="str">
            <v>Power Finance Corporation Ltd.</v>
          </cell>
          <cell r="E204" t="str">
            <v>Power Finance Corp.09.10%  (Series 184 Option B) 23-Mar-2029</v>
          </cell>
          <cell r="F204" t="str">
            <v>Bond</v>
          </cell>
          <cell r="G204">
            <v>47200</v>
          </cell>
          <cell r="H204">
            <v>0.091</v>
          </cell>
          <cell r="I204">
            <v>100</v>
          </cell>
          <cell r="J204">
            <v>105.05</v>
          </cell>
          <cell r="K204">
            <v>0.07794</v>
          </cell>
          <cell r="L204">
            <v>0.007720999999999992</v>
          </cell>
          <cell r="M204" t="str">
            <v>Maturity</v>
          </cell>
          <cell r="N204">
            <v>47200</v>
          </cell>
          <cell r="O204">
            <v>4.835616438356165</v>
          </cell>
          <cell r="P204">
            <v>4.08821431103232</v>
          </cell>
          <cell r="Q204">
            <v>3.7926176883985376</v>
          </cell>
          <cell r="R204" t="str">
            <v>CRISIL AAA</v>
          </cell>
          <cell r="S204" t="str">
            <v/>
          </cell>
          <cell r="T204">
            <v>105.053</v>
          </cell>
          <cell r="U204">
            <v>0.07794</v>
          </cell>
          <cell r="V204">
            <v>0.007301000000000002</v>
          </cell>
          <cell r="W204" t="str">
            <v>Level-2</v>
          </cell>
          <cell r="X204" t="str">
            <v>Maturity</v>
          </cell>
          <cell r="Y204" t="str">
            <v/>
          </cell>
          <cell r="Z204">
            <v>0</v>
          </cell>
          <cell r="AA204" t="str">
            <v/>
          </cell>
          <cell r="AB204" t="str">
            <v/>
          </cell>
          <cell r="AC204" t="str">
            <v/>
          </cell>
          <cell r="AD204" t="str">
            <v/>
          </cell>
          <cell r="AE204" t="str">
            <v/>
          </cell>
          <cell r="AF204" t="str">
            <v/>
          </cell>
          <cell r="AG204" t="str">
            <v/>
          </cell>
          <cell r="AH204" t="str">
            <v/>
          </cell>
          <cell r="AI204" t="str">
            <v/>
          </cell>
          <cell r="AJ204" t="str">
            <v/>
          </cell>
          <cell r="AK204" t="str">
            <v/>
          </cell>
        </row>
        <row r="205">
          <cell r="C205" t="str">
            <v>INE020B08BO2</v>
          </cell>
          <cell r="D205" t="str">
            <v>Rural Electrification Corporation Ltd.</v>
          </cell>
          <cell r="E205" t="str">
            <v>RECL 08.30% (Series GOI-VIII ) 23-Mar-2029</v>
          </cell>
          <cell r="F205" t="str">
            <v>Bond</v>
          </cell>
          <cell r="G205">
            <v>47200</v>
          </cell>
          <cell r="H205">
            <v>0.083</v>
          </cell>
          <cell r="I205">
            <v>100</v>
          </cell>
          <cell r="J205">
            <v>103.4205</v>
          </cell>
          <cell r="K205">
            <v>0.0758</v>
          </cell>
          <cell r="L205">
            <v>0.005581000000000003</v>
          </cell>
          <cell r="M205" t="str">
            <v>Maturity</v>
          </cell>
          <cell r="N205">
            <v>47200</v>
          </cell>
          <cell r="O205">
            <v>4.834673253986077</v>
          </cell>
          <cell r="P205">
            <v>4.042316687238666</v>
          </cell>
          <cell r="Q205">
            <v>3.894707281278222</v>
          </cell>
          <cell r="R205" t="str">
            <v>CRISIL AAA</v>
          </cell>
          <cell r="S205" t="str">
            <v/>
          </cell>
          <cell r="T205">
            <v>103.4223</v>
          </cell>
          <cell r="U205">
            <v>0.0758</v>
          </cell>
          <cell r="V205">
            <v>0.005090000000000011</v>
          </cell>
          <cell r="W205" t="str">
            <v>Level-2</v>
          </cell>
          <cell r="X205" t="str">
            <v>Maturity</v>
          </cell>
          <cell r="Y205" t="str">
            <v/>
          </cell>
          <cell r="Z205">
            <v>0</v>
          </cell>
          <cell r="AA205" t="str">
            <v/>
          </cell>
          <cell r="AB205" t="str">
            <v/>
          </cell>
          <cell r="AC205" t="str">
            <v/>
          </cell>
          <cell r="AD205" t="str">
            <v/>
          </cell>
          <cell r="AE205" t="str">
            <v/>
          </cell>
          <cell r="AF205" t="str">
            <v/>
          </cell>
          <cell r="AG205" t="str">
            <v/>
          </cell>
          <cell r="AH205" t="str">
            <v/>
          </cell>
          <cell r="AI205" t="str">
            <v/>
          </cell>
          <cell r="AJ205" t="str">
            <v/>
          </cell>
          <cell r="AK205" t="str">
            <v/>
          </cell>
        </row>
        <row r="206">
          <cell r="C206" t="str">
            <v>INE053F07BD9</v>
          </cell>
          <cell r="D206" t="str">
            <v>Indian Railway Finance Corporation Ltd.</v>
          </cell>
          <cell r="E206" t="str">
            <v>IRFC 08.30% (Series 134) 23-Mar-2029</v>
          </cell>
          <cell r="F206" t="str">
            <v>Bond</v>
          </cell>
          <cell r="G206">
            <v>47200</v>
          </cell>
          <cell r="H206">
            <v>0.083</v>
          </cell>
          <cell r="I206">
            <v>100</v>
          </cell>
          <cell r="J206">
            <v>103.245</v>
          </cell>
          <cell r="K206">
            <v>0.0747</v>
          </cell>
          <cell r="L206">
            <v>0.004480999999999999</v>
          </cell>
          <cell r="M206" t="str">
            <v>Maturity</v>
          </cell>
          <cell r="N206">
            <v>47200</v>
          </cell>
          <cell r="O206">
            <v>4.834523542181301</v>
          </cell>
          <cell r="P206">
            <v>3.9954491085398645</v>
          </cell>
          <cell r="Q206">
            <v>3.7177343524145012</v>
          </cell>
          <cell r="R206" t="str">
            <v>CRISIL AAA</v>
          </cell>
          <cell r="S206" t="str">
            <v/>
          </cell>
          <cell r="T206">
            <v>103.2464</v>
          </cell>
          <cell r="U206">
            <v>0.0747</v>
          </cell>
          <cell r="V206">
            <v>0.004189999999999999</v>
          </cell>
          <cell r="W206" t="str">
            <v>Level-2</v>
          </cell>
          <cell r="X206" t="str">
            <v>Maturity</v>
          </cell>
          <cell r="Y206" t="str">
            <v/>
          </cell>
          <cell r="Z206">
            <v>0</v>
          </cell>
          <cell r="AA206" t="str">
            <v/>
          </cell>
          <cell r="AB206" t="str">
            <v/>
          </cell>
          <cell r="AC206" t="str">
            <v/>
          </cell>
          <cell r="AD206" t="str">
            <v/>
          </cell>
          <cell r="AE206" t="str">
            <v/>
          </cell>
          <cell r="AF206" t="str">
            <v/>
          </cell>
          <cell r="AG206" t="str">
            <v/>
          </cell>
          <cell r="AH206" t="str">
            <v/>
          </cell>
          <cell r="AI206" t="str">
            <v/>
          </cell>
          <cell r="AJ206" t="str">
            <v/>
          </cell>
          <cell r="AK206" t="str">
            <v/>
          </cell>
        </row>
        <row r="207">
          <cell r="C207" t="str">
            <v>INE040A08724</v>
          </cell>
          <cell r="D207" t="str">
            <v>HDFC Bank Ltd.</v>
          </cell>
          <cell r="E207" t="str">
            <v>HDFC BK (Erstwhile HDFC) 08.55% (Series-V-004) 27-Mar-2029</v>
          </cell>
          <cell r="F207" t="str">
            <v>Bond</v>
          </cell>
          <cell r="G207">
            <v>47204</v>
          </cell>
          <cell r="H207">
            <v>0.0855</v>
          </cell>
          <cell r="I207">
            <v>100</v>
          </cell>
          <cell r="J207">
            <v>102.5304</v>
          </cell>
          <cell r="K207">
            <v>0.0789</v>
          </cell>
          <cell r="L207">
            <v>0.008680999999999994</v>
          </cell>
          <cell r="M207" t="str">
            <v>Maturity</v>
          </cell>
          <cell r="N207">
            <v>47204</v>
          </cell>
          <cell r="O207">
            <v>4.846575342465753</v>
          </cell>
          <cell r="P207">
            <v>4.126193536505549</v>
          </cell>
          <cell r="Q207">
            <v>3.8244448387297703</v>
          </cell>
          <cell r="R207" t="str">
            <v>CRISIL AAA</v>
          </cell>
          <cell r="S207" t="str">
            <v/>
          </cell>
          <cell r="T207">
            <v>102.5322</v>
          </cell>
          <cell r="U207">
            <v>0.0789</v>
          </cell>
          <cell r="V207">
            <v>0.007743</v>
          </cell>
          <cell r="W207" t="str">
            <v>Level-2</v>
          </cell>
          <cell r="X207" t="str">
            <v>Maturity</v>
          </cell>
          <cell r="Y207" t="str">
            <v/>
          </cell>
          <cell r="Z207">
            <v>0</v>
          </cell>
          <cell r="AA207" t="str">
            <v/>
          </cell>
          <cell r="AB207" t="str">
            <v/>
          </cell>
          <cell r="AC207" t="str">
            <v/>
          </cell>
          <cell r="AD207" t="str">
            <v/>
          </cell>
          <cell r="AE207" t="str">
            <v/>
          </cell>
          <cell r="AF207" t="str">
            <v/>
          </cell>
          <cell r="AG207" t="str">
            <v/>
          </cell>
          <cell r="AH207" t="str">
            <v/>
          </cell>
          <cell r="AI207" t="str">
            <v/>
          </cell>
          <cell r="AJ207" t="str">
            <v/>
          </cell>
          <cell r="AK207" t="str">
            <v/>
          </cell>
        </row>
        <row r="208">
          <cell r="C208" t="str">
            <v>INE134E08JY7</v>
          </cell>
          <cell r="D208" t="str">
            <v>Power Finance Corporation Ltd.</v>
          </cell>
          <cell r="E208" t="str">
            <v>Power Finance Corp.09.25%  (Series 184 Option A) 25-Sep-2024</v>
          </cell>
          <cell r="F208" t="str">
            <v>Bond</v>
          </cell>
          <cell r="G208">
            <v>45560</v>
          </cell>
          <cell r="H208">
            <v>0.0925</v>
          </cell>
          <cell r="I208">
            <v>100</v>
          </cell>
          <cell r="J208">
            <v>100.4575</v>
          </cell>
          <cell r="K208">
            <v>0.0775</v>
          </cell>
          <cell r="L208">
            <v>0.007425000000000001</v>
          </cell>
          <cell r="M208" t="str">
            <v>Maturity</v>
          </cell>
          <cell r="N208">
            <v>45560</v>
          </cell>
          <cell r="O208">
            <v>0.3452054794520548</v>
          </cell>
          <cell r="P208">
            <v>0.3424657534246575</v>
          </cell>
          <cell r="Q208">
            <v>0.31783364586975177</v>
          </cell>
          <cell r="R208" t="str">
            <v>CRISIL AAA</v>
          </cell>
          <cell r="S208" t="str">
            <v/>
          </cell>
          <cell r="T208">
            <v>100.4618</v>
          </cell>
          <cell r="U208">
            <v>0.0775</v>
          </cell>
          <cell r="V208">
            <v>0.006529000000000007</v>
          </cell>
          <cell r="W208" t="str">
            <v>Level-3</v>
          </cell>
          <cell r="X208" t="str">
            <v>Maturity</v>
          </cell>
          <cell r="Y208" t="str">
            <v/>
          </cell>
          <cell r="Z208">
            <v>0</v>
          </cell>
          <cell r="AA208" t="str">
            <v/>
          </cell>
          <cell r="AB208" t="str">
            <v/>
          </cell>
          <cell r="AC208" t="str">
            <v/>
          </cell>
          <cell r="AD208" t="str">
            <v/>
          </cell>
          <cell r="AE208" t="str">
            <v>&gt;5 entities</v>
          </cell>
          <cell r="AF208">
            <v>8</v>
          </cell>
          <cell r="AG208">
            <v>0</v>
          </cell>
          <cell r="AH208">
            <v>0</v>
          </cell>
          <cell r="AI208" t="str">
            <v/>
          </cell>
          <cell r="AJ208" t="str">
            <v/>
          </cell>
          <cell r="AK208">
            <v>0.07775</v>
          </cell>
        </row>
        <row r="209">
          <cell r="C209" t="str">
            <v>INE906B07GP0</v>
          </cell>
          <cell r="D209" t="str">
            <v>National Highways Authority of India</v>
          </cell>
          <cell r="E209" t="str">
            <v>NHAI 08.27% (2018-19 Series 6) 28-Mar-2029</v>
          </cell>
          <cell r="F209" t="str">
            <v>Bond</v>
          </cell>
          <cell r="G209">
            <v>47205</v>
          </cell>
          <cell r="H209">
            <v>0.08270000000000001</v>
          </cell>
          <cell r="I209">
            <v>100</v>
          </cell>
          <cell r="J209">
            <v>102.9548</v>
          </cell>
          <cell r="K209">
            <v>0.0751</v>
          </cell>
          <cell r="L209">
            <v>0.0048809999999999965</v>
          </cell>
          <cell r="M209" t="str">
            <v>Maturity</v>
          </cell>
          <cell r="N209">
            <v>47205</v>
          </cell>
          <cell r="O209">
            <v>4.8493150684931505</v>
          </cell>
          <cell r="P209">
            <v>4.150621852741956</v>
          </cell>
          <cell r="Q209">
            <v>3.860684450508749</v>
          </cell>
          <cell r="R209" t="str">
            <v>CRISIL AAA</v>
          </cell>
          <cell r="S209" t="str">
            <v/>
          </cell>
          <cell r="T209">
            <v>102.9568</v>
          </cell>
          <cell r="U209">
            <v>0.0751</v>
          </cell>
          <cell r="V209">
            <v>0.004290000000000002</v>
          </cell>
          <cell r="W209" t="str">
            <v>Level-3</v>
          </cell>
          <cell r="X209" t="str">
            <v>Maturity</v>
          </cell>
          <cell r="Y209" t="str">
            <v/>
          </cell>
          <cell r="Z209">
            <v>0</v>
          </cell>
          <cell r="AA209" t="str">
            <v/>
          </cell>
          <cell r="AB209" t="str">
            <v/>
          </cell>
          <cell r="AC209" t="str">
            <v/>
          </cell>
          <cell r="AD209" t="str">
            <v/>
          </cell>
          <cell r="AE209" t="str">
            <v/>
          </cell>
          <cell r="AF209" t="str">
            <v/>
          </cell>
          <cell r="AG209" t="str">
            <v/>
          </cell>
          <cell r="AH209" t="str">
            <v/>
          </cell>
          <cell r="AI209" t="str">
            <v/>
          </cell>
          <cell r="AJ209" t="str">
            <v/>
          </cell>
          <cell r="AK209" t="str">
            <v/>
          </cell>
        </row>
        <row r="210">
          <cell r="C210" t="str">
            <v>INE020B08BP9</v>
          </cell>
          <cell r="D210" t="str">
            <v>Rural Electrification Corporation Ltd.</v>
          </cell>
          <cell r="E210" t="str">
            <v>RECL 08.97% (Series 175 Tier II) 28-Mar-2029</v>
          </cell>
          <cell r="F210" t="str">
            <v>Bond</v>
          </cell>
          <cell r="G210">
            <v>47205</v>
          </cell>
          <cell r="H210">
            <v>0.0897</v>
          </cell>
          <cell r="I210">
            <v>100</v>
          </cell>
          <cell r="J210">
            <v>104.7326</v>
          </cell>
          <cell r="K210">
            <v>0.0775</v>
          </cell>
          <cell r="L210">
            <v>0.007280999999999996</v>
          </cell>
          <cell r="M210" t="str">
            <v>Maturity</v>
          </cell>
          <cell r="N210">
            <v>47205</v>
          </cell>
          <cell r="O210">
            <v>4.8493150684931505</v>
          </cell>
          <cell r="P210">
            <v>4.108059489753243</v>
          </cell>
          <cell r="Q210">
            <v>3.812584213228068</v>
          </cell>
          <cell r="R210" t="str">
            <v>CRISIL AAA</v>
          </cell>
          <cell r="S210" t="str">
            <v/>
          </cell>
          <cell r="T210">
            <v>104.7354</v>
          </cell>
          <cell r="U210">
            <v>0.0775</v>
          </cell>
          <cell r="V210">
            <v>0.006790000000000004</v>
          </cell>
          <cell r="W210" t="str">
            <v>Level-2</v>
          </cell>
          <cell r="X210" t="str">
            <v>Maturity</v>
          </cell>
          <cell r="Y210" t="str">
            <v/>
          </cell>
          <cell r="Z210">
            <v>0</v>
          </cell>
          <cell r="AA210" t="str">
            <v/>
          </cell>
          <cell r="AB210" t="str">
            <v/>
          </cell>
          <cell r="AC210" t="str">
            <v/>
          </cell>
          <cell r="AD210" t="str">
            <v/>
          </cell>
          <cell r="AE210" t="str">
            <v/>
          </cell>
          <cell r="AF210" t="str">
            <v/>
          </cell>
          <cell r="AG210" t="str">
            <v/>
          </cell>
          <cell r="AH210" t="str">
            <v/>
          </cell>
          <cell r="AI210" t="str">
            <v/>
          </cell>
          <cell r="AJ210" t="str">
            <v/>
          </cell>
          <cell r="AK210" t="str">
            <v/>
          </cell>
        </row>
        <row r="211">
          <cell r="C211" t="str">
            <v>INE134E08JZ4</v>
          </cell>
          <cell r="D211" t="str">
            <v>Power Finance Corporation Ltd.</v>
          </cell>
          <cell r="E211" t="str">
            <v>Power Finance Corp.08.98%  (Series 185) 28-Mar-2029</v>
          </cell>
          <cell r="F211" t="str">
            <v>Bond</v>
          </cell>
          <cell r="G211">
            <v>47205</v>
          </cell>
          <cell r="H211">
            <v>0.0898</v>
          </cell>
          <cell r="I211">
            <v>100</v>
          </cell>
          <cell r="J211">
            <v>104.5939</v>
          </cell>
          <cell r="K211">
            <v>0.07794</v>
          </cell>
          <cell r="L211">
            <v>0.007720999999999992</v>
          </cell>
          <cell r="M211" t="str">
            <v>Maturity</v>
          </cell>
          <cell r="N211">
            <v>47205</v>
          </cell>
          <cell r="O211">
            <v>4.8493150684931505</v>
          </cell>
          <cell r="P211">
            <v>4.106814832317018</v>
          </cell>
          <cell r="Q211">
            <v>3.8098733067861086</v>
          </cell>
          <cell r="R211" t="str">
            <v>CRISIL AAA</v>
          </cell>
          <cell r="S211" t="str">
            <v/>
          </cell>
          <cell r="T211">
            <v>104.5967</v>
          </cell>
          <cell r="U211">
            <v>0.07794</v>
          </cell>
          <cell r="V211">
            <v>0.007301000000000002</v>
          </cell>
          <cell r="W211" t="str">
            <v>Level-2</v>
          </cell>
          <cell r="X211" t="str">
            <v>Maturity</v>
          </cell>
          <cell r="Y211" t="str">
            <v/>
          </cell>
          <cell r="Z211">
            <v>0</v>
          </cell>
          <cell r="AA211" t="str">
            <v/>
          </cell>
          <cell r="AB211" t="str">
            <v/>
          </cell>
          <cell r="AC211" t="str">
            <v/>
          </cell>
          <cell r="AD211" t="str">
            <v/>
          </cell>
          <cell r="AE211" t="str">
            <v/>
          </cell>
          <cell r="AF211" t="str">
            <v/>
          </cell>
          <cell r="AG211" t="str">
            <v/>
          </cell>
          <cell r="AH211" t="str">
            <v/>
          </cell>
          <cell r="AI211" t="str">
            <v/>
          </cell>
          <cell r="AJ211" t="str">
            <v/>
          </cell>
          <cell r="AK211" t="str">
            <v/>
          </cell>
        </row>
        <row r="212">
          <cell r="C212" t="str">
            <v>INE261F08BH7</v>
          </cell>
          <cell r="D212" t="str">
            <v>National Bank for Agriculture &amp; Rural Development</v>
          </cell>
          <cell r="E212" t="str">
            <v>NABARD 08.15% (Series SBM-G SA-5) 28-Mar-2029</v>
          </cell>
          <cell r="F212" t="str">
            <v>Bond</v>
          </cell>
          <cell r="G212">
            <v>47205</v>
          </cell>
          <cell r="H212">
            <v>0.0815</v>
          </cell>
          <cell r="I212">
            <v>100</v>
          </cell>
          <cell r="J212">
            <v>102.5467</v>
          </cell>
          <cell r="K212">
            <v>0.0765</v>
          </cell>
          <cell r="L212">
            <v>0.006280999999999995</v>
          </cell>
          <cell r="M212" t="str">
            <v>Maturity</v>
          </cell>
          <cell r="N212">
            <v>47205</v>
          </cell>
          <cell r="O212">
            <v>4.848349427352347</v>
          </cell>
          <cell r="P212">
            <v>4.0630514999944785</v>
          </cell>
          <cell r="Q212">
            <v>3.9133652781068897</v>
          </cell>
          <cell r="R212" t="str">
            <v>CRISIL AAA</v>
          </cell>
          <cell r="S212" t="str">
            <v/>
          </cell>
          <cell r="T212">
            <v>102.548</v>
          </cell>
          <cell r="U212">
            <v>0.0765</v>
          </cell>
          <cell r="V212">
            <v>0.005690000000000001</v>
          </cell>
          <cell r="W212" t="str">
            <v>Level-2</v>
          </cell>
          <cell r="X212" t="str">
            <v>Maturity</v>
          </cell>
          <cell r="Y212" t="str">
            <v/>
          </cell>
          <cell r="Z212">
            <v>0</v>
          </cell>
          <cell r="AA212" t="str">
            <v/>
          </cell>
          <cell r="AB212" t="str">
            <v/>
          </cell>
          <cell r="AC212" t="str">
            <v/>
          </cell>
          <cell r="AD212" t="str">
            <v/>
          </cell>
          <cell r="AE212" t="str">
            <v/>
          </cell>
          <cell r="AF212" t="str">
            <v/>
          </cell>
          <cell r="AG212" t="str">
            <v/>
          </cell>
          <cell r="AH212" t="str">
            <v/>
          </cell>
          <cell r="AI212" t="str">
            <v/>
          </cell>
          <cell r="AJ212" t="str">
            <v/>
          </cell>
          <cell r="AK212" t="str">
            <v/>
          </cell>
        </row>
        <row r="213">
          <cell r="C213" t="str">
            <v>INE053F07BE7</v>
          </cell>
          <cell r="D213" t="str">
            <v>Indian Railway Finance Corporation Ltd.</v>
          </cell>
          <cell r="E213" t="str">
            <v>IRFC 08.23% (Series 135) 29-Mar-2029</v>
          </cell>
          <cell r="F213" t="str">
            <v>Bond</v>
          </cell>
          <cell r="G213">
            <v>47206</v>
          </cell>
          <cell r="H213">
            <v>0.0823</v>
          </cell>
          <cell r="I213">
            <v>100</v>
          </cell>
          <cell r="J213">
            <v>102.9787</v>
          </cell>
          <cell r="K213">
            <v>0.0747</v>
          </cell>
          <cell r="L213">
            <v>0.004480999999999999</v>
          </cell>
          <cell r="M213" t="str">
            <v>Maturity</v>
          </cell>
          <cell r="N213">
            <v>47206</v>
          </cell>
          <cell r="O213">
            <v>4.850961898345685</v>
          </cell>
          <cell r="P213">
            <v>4.011269120204182</v>
          </cell>
          <cell r="Q213">
            <v>3.7324547503528263</v>
          </cell>
          <cell r="R213" t="str">
            <v>CRISIL AAA</v>
          </cell>
          <cell r="S213" t="str">
            <v/>
          </cell>
          <cell r="T213">
            <v>102.9799</v>
          </cell>
          <cell r="U213">
            <v>0.0747</v>
          </cell>
          <cell r="V213">
            <v>0.004189999999999999</v>
          </cell>
          <cell r="W213" t="str">
            <v>Level-2</v>
          </cell>
          <cell r="X213" t="str">
            <v>Maturity</v>
          </cell>
          <cell r="Y213" t="str">
            <v/>
          </cell>
          <cell r="Z213">
            <v>0</v>
          </cell>
          <cell r="AA213" t="str">
            <v/>
          </cell>
          <cell r="AB213" t="str">
            <v/>
          </cell>
          <cell r="AC213" t="str">
            <v/>
          </cell>
          <cell r="AD213" t="str">
            <v/>
          </cell>
          <cell r="AE213" t="str">
            <v/>
          </cell>
          <cell r="AF213" t="str">
            <v/>
          </cell>
          <cell r="AG213" t="str">
            <v/>
          </cell>
          <cell r="AH213" t="str">
            <v/>
          </cell>
          <cell r="AI213" t="str">
            <v/>
          </cell>
          <cell r="AJ213" t="str">
            <v/>
          </cell>
          <cell r="AK213" t="str">
            <v/>
          </cell>
        </row>
        <row r="214">
          <cell r="C214" t="str">
            <v>INE020B08BQ7</v>
          </cell>
          <cell r="D214" t="str">
            <v>Rural Electrification Corporation Ltd.</v>
          </cell>
          <cell r="E214" t="str">
            <v>RECL 08.85% (Series 176 ) 16-Apr-2029</v>
          </cell>
          <cell r="F214" t="str">
            <v>Bond</v>
          </cell>
          <cell r="G214">
            <v>47224</v>
          </cell>
          <cell r="H214">
            <v>0.08850000000000001</v>
          </cell>
          <cell r="I214">
            <v>100</v>
          </cell>
          <cell r="J214">
            <v>105.0087</v>
          </cell>
          <cell r="K214">
            <v>0.0758</v>
          </cell>
          <cell r="L214">
            <v>0.005581000000000003</v>
          </cell>
          <cell r="M214" t="str">
            <v>Maturity</v>
          </cell>
          <cell r="N214">
            <v>47224</v>
          </cell>
          <cell r="O214">
            <v>4.901369863013699</v>
          </cell>
          <cell r="P214">
            <v>4.169330031606675</v>
          </cell>
          <cell r="Q214">
            <v>3.8755624015678327</v>
          </cell>
          <cell r="R214" t="str">
            <v>CRISIL AAA</v>
          </cell>
          <cell r="S214" t="str">
            <v/>
          </cell>
          <cell r="T214">
            <v>105.0118</v>
          </cell>
          <cell r="U214">
            <v>0.0758</v>
          </cell>
          <cell r="V214">
            <v>0.005090000000000011</v>
          </cell>
          <cell r="W214" t="str">
            <v>Level-2</v>
          </cell>
          <cell r="X214" t="str">
            <v>Maturity</v>
          </cell>
          <cell r="Y214" t="str">
            <v/>
          </cell>
          <cell r="Z214">
            <v>0</v>
          </cell>
          <cell r="AA214" t="str">
            <v/>
          </cell>
          <cell r="AB214" t="str">
            <v/>
          </cell>
          <cell r="AC214" t="str">
            <v/>
          </cell>
          <cell r="AD214" t="str">
            <v/>
          </cell>
          <cell r="AE214" t="str">
            <v/>
          </cell>
          <cell r="AF214" t="str">
            <v/>
          </cell>
          <cell r="AG214" t="str">
            <v/>
          </cell>
          <cell r="AH214" t="str">
            <v/>
          </cell>
          <cell r="AI214" t="str">
            <v/>
          </cell>
          <cell r="AJ214" t="str">
            <v/>
          </cell>
          <cell r="AK214" t="str">
            <v/>
          </cell>
        </row>
        <row r="215">
          <cell r="C215" t="str">
            <v>INE020B08BS3</v>
          </cell>
          <cell r="D215" t="str">
            <v>Rural Electrification Corporation Ltd.</v>
          </cell>
          <cell r="E215" t="str">
            <v>RECL 08.80% (Series178) 14-May-2029</v>
          </cell>
          <cell r="F215" t="str">
            <v>Bond</v>
          </cell>
          <cell r="G215">
            <v>47252</v>
          </cell>
          <cell r="H215">
            <v>0.08800000000000001</v>
          </cell>
          <cell r="I215">
            <v>100</v>
          </cell>
          <cell r="J215">
            <v>104.8947</v>
          </cell>
          <cell r="K215">
            <v>0.0758</v>
          </cell>
          <cell r="L215">
            <v>0.005581000000000003</v>
          </cell>
          <cell r="M215" t="str">
            <v>Maturity</v>
          </cell>
          <cell r="N215">
            <v>47252</v>
          </cell>
          <cell r="O215">
            <v>4.978082191780822</v>
          </cell>
          <cell r="P215">
            <v>4.248767534340275</v>
          </cell>
          <cell r="Q215">
            <v>3.9494028019522918</v>
          </cell>
          <cell r="R215" t="str">
            <v>CRISIL AAA</v>
          </cell>
          <cell r="S215" t="str">
            <v/>
          </cell>
          <cell r="T215">
            <v>104.8977</v>
          </cell>
          <cell r="U215">
            <v>0.0758</v>
          </cell>
          <cell r="V215">
            <v>0.005090000000000011</v>
          </cell>
          <cell r="W215" t="str">
            <v>Level-2</v>
          </cell>
          <cell r="X215" t="str">
            <v>Maturity</v>
          </cell>
          <cell r="Y215" t="str">
            <v/>
          </cell>
          <cell r="Z215">
            <v>0</v>
          </cell>
          <cell r="AA215" t="str">
            <v/>
          </cell>
          <cell r="AB215" t="str">
            <v/>
          </cell>
          <cell r="AC215" t="str">
            <v/>
          </cell>
          <cell r="AD215" t="str">
            <v/>
          </cell>
          <cell r="AE215" t="str">
            <v/>
          </cell>
          <cell r="AF215" t="str">
            <v/>
          </cell>
          <cell r="AG215" t="str">
            <v/>
          </cell>
          <cell r="AH215" t="str">
            <v/>
          </cell>
          <cell r="AI215" t="str">
            <v/>
          </cell>
          <cell r="AJ215" t="str">
            <v/>
          </cell>
          <cell r="AK215" t="str">
            <v/>
          </cell>
        </row>
        <row r="216">
          <cell r="C216" t="str">
            <v>INE906B07HD4</v>
          </cell>
          <cell r="D216" t="str">
            <v>National Highways Authority of India</v>
          </cell>
          <cell r="E216" t="str">
            <v>NHAI 08.36% (2019-20 Series I) 20-May-2029</v>
          </cell>
          <cell r="F216" t="str">
            <v>Bond</v>
          </cell>
          <cell r="G216">
            <v>47258</v>
          </cell>
          <cell r="H216">
            <v>0.08360000000000001</v>
          </cell>
          <cell r="I216">
            <v>100</v>
          </cell>
          <cell r="J216">
            <v>103.4286</v>
          </cell>
          <cell r="K216">
            <v>0.0751</v>
          </cell>
          <cell r="L216">
            <v>0.0048809999999999965</v>
          </cell>
          <cell r="M216" t="str">
            <v>Maturity</v>
          </cell>
          <cell r="N216">
            <v>47258</v>
          </cell>
          <cell r="O216">
            <v>4.994520547945205</v>
          </cell>
          <cell r="P216">
            <v>4.290729419191371</v>
          </cell>
          <cell r="Q216">
            <v>3.991004947624752</v>
          </cell>
          <cell r="R216" t="str">
            <v>CRISIL AAA</v>
          </cell>
          <cell r="S216" t="str">
            <v/>
          </cell>
          <cell r="T216">
            <v>103.431</v>
          </cell>
          <cell r="U216">
            <v>0.0751</v>
          </cell>
          <cell r="V216">
            <v>0.004290000000000002</v>
          </cell>
          <cell r="W216" t="str">
            <v>Level-3</v>
          </cell>
          <cell r="X216" t="str">
            <v>Maturity</v>
          </cell>
          <cell r="Y216" t="str">
            <v/>
          </cell>
          <cell r="Z216">
            <v>0</v>
          </cell>
          <cell r="AA216" t="str">
            <v/>
          </cell>
          <cell r="AB216" t="str">
            <v/>
          </cell>
          <cell r="AC216" t="str">
            <v/>
          </cell>
          <cell r="AD216" t="str">
            <v/>
          </cell>
          <cell r="AE216" t="str">
            <v/>
          </cell>
          <cell r="AF216" t="str">
            <v/>
          </cell>
          <cell r="AG216" t="str">
            <v/>
          </cell>
          <cell r="AH216" t="str">
            <v/>
          </cell>
          <cell r="AI216" t="str">
            <v/>
          </cell>
          <cell r="AJ216" t="str">
            <v/>
          </cell>
          <cell r="AK216" t="str">
            <v/>
          </cell>
        </row>
        <row r="217">
          <cell r="C217" t="str">
            <v>INE134E08KC1</v>
          </cell>
          <cell r="D217" t="str">
            <v>Power Finance Corporation Ltd.</v>
          </cell>
          <cell r="E217" t="str">
            <v>PFC 08.85% (Series 187 B) 25-May-2029</v>
          </cell>
          <cell r="F217" t="str">
            <v>Bond</v>
          </cell>
          <cell r="G217">
            <v>47263</v>
          </cell>
          <cell r="H217">
            <v>0.08850000000000001</v>
          </cell>
          <cell r="I217">
            <v>100</v>
          </cell>
          <cell r="J217">
            <v>105.17</v>
          </cell>
          <cell r="K217">
            <v>0.0757</v>
          </cell>
          <cell r="L217">
            <v>0.0053409999999999985</v>
          </cell>
          <cell r="M217" t="str">
            <v>Maturity</v>
          </cell>
          <cell r="N217">
            <v>47263</v>
          </cell>
          <cell r="O217">
            <v>5.008181750130998</v>
          </cell>
          <cell r="P217">
            <v>3.9466257144199335</v>
          </cell>
          <cell r="Q217">
            <v>3.6688906892441513</v>
          </cell>
          <cell r="R217" t="str">
            <v>CRISIL AAA</v>
          </cell>
          <cell r="S217" t="str">
            <v/>
          </cell>
          <cell r="T217">
            <v>105.1715</v>
          </cell>
          <cell r="U217">
            <v>0.0757</v>
          </cell>
          <cell r="V217">
            <v>0.005164000000000002</v>
          </cell>
          <cell r="W217" t="str">
            <v>Level-2</v>
          </cell>
          <cell r="X217" t="str">
            <v>Maturity</v>
          </cell>
          <cell r="Y217" t="str">
            <v/>
          </cell>
          <cell r="Z217">
            <v>0</v>
          </cell>
          <cell r="AA217" t="str">
            <v/>
          </cell>
          <cell r="AB217" t="str">
            <v/>
          </cell>
          <cell r="AC217" t="str">
            <v/>
          </cell>
          <cell r="AD217" t="str">
            <v/>
          </cell>
          <cell r="AE217" t="str">
            <v/>
          </cell>
          <cell r="AF217" t="str">
            <v/>
          </cell>
          <cell r="AG217" t="str">
            <v/>
          </cell>
          <cell r="AH217" t="str">
            <v/>
          </cell>
          <cell r="AI217" t="str">
            <v/>
          </cell>
          <cell r="AJ217" t="str">
            <v/>
          </cell>
          <cell r="AK217" t="str">
            <v/>
          </cell>
        </row>
        <row r="218">
          <cell r="C218" t="str">
            <v>INE261F08BK1</v>
          </cell>
          <cell r="D218" t="str">
            <v>National Bank for Agriculture &amp; Rural Development</v>
          </cell>
          <cell r="E218" t="str">
            <v>NABARD 07.69% (Series 20C) 29-May-2024</v>
          </cell>
          <cell r="F218" t="str">
            <v>Bond</v>
          </cell>
          <cell r="G218">
            <v>45441</v>
          </cell>
          <cell r="H218">
            <v>0.07690000000000001</v>
          </cell>
          <cell r="I218">
            <v>100</v>
          </cell>
          <cell r="J218">
            <v>100.0007</v>
          </cell>
          <cell r="K218">
            <v>0.071</v>
          </cell>
          <cell r="L218">
            <v>0.003943134615384619</v>
          </cell>
          <cell r="M218" t="str">
            <v>Maturity</v>
          </cell>
          <cell r="N218">
            <v>45441</v>
          </cell>
          <cell r="O218">
            <v>0.01912568306010929</v>
          </cell>
          <cell r="P218">
            <v>0.01639344262295082</v>
          </cell>
          <cell r="Q218">
            <v>0.015306669115733725</v>
          </cell>
          <cell r="R218" t="str">
            <v>CRISIL AAA</v>
          </cell>
          <cell r="S218" t="str">
            <v/>
          </cell>
          <cell r="T218">
            <v>100.0009</v>
          </cell>
          <cell r="U218">
            <v>0.071</v>
          </cell>
          <cell r="V218">
            <v>0.004611363636363636</v>
          </cell>
          <cell r="W218" t="str">
            <v>Level-3</v>
          </cell>
          <cell r="X218" t="str">
            <v>Maturity</v>
          </cell>
          <cell r="Y218" t="str">
            <v/>
          </cell>
          <cell r="Z218">
            <v>0</v>
          </cell>
          <cell r="AA218" t="str">
            <v/>
          </cell>
          <cell r="AB218" t="str">
            <v/>
          </cell>
          <cell r="AC218" t="str">
            <v/>
          </cell>
          <cell r="AD218" t="str">
            <v/>
          </cell>
          <cell r="AE218" t="str">
            <v/>
          </cell>
          <cell r="AF218" t="str">
            <v/>
          </cell>
          <cell r="AG218" t="str">
            <v/>
          </cell>
          <cell r="AH218" t="str">
            <v/>
          </cell>
          <cell r="AI218" t="str">
            <v/>
          </cell>
          <cell r="AJ218" t="str">
            <v/>
          </cell>
          <cell r="AK218" t="str">
            <v/>
          </cell>
        </row>
        <row r="219">
          <cell r="C219" t="str">
            <v>INE589A07037</v>
          </cell>
          <cell r="D219" t="str">
            <v>NLC India Ltd.</v>
          </cell>
          <cell r="E219" t="str">
            <v>NLC 08.09% (Series I 2019) 29-May-2029</v>
          </cell>
          <cell r="F219" t="str">
            <v>Bond</v>
          </cell>
          <cell r="G219">
            <v>47267</v>
          </cell>
          <cell r="H219">
            <v>0.0809</v>
          </cell>
          <cell r="I219">
            <v>100</v>
          </cell>
          <cell r="J219">
            <v>102.6716</v>
          </cell>
          <cell r="K219">
            <v>0.074314</v>
          </cell>
          <cell r="L219">
            <v>0.003955</v>
          </cell>
          <cell r="M219" t="str">
            <v>Maturity</v>
          </cell>
          <cell r="N219">
            <v>47267</v>
          </cell>
          <cell r="O219">
            <v>5.01912568306011</v>
          </cell>
          <cell r="P219">
            <v>4.0167272433695596</v>
          </cell>
          <cell r="Q219">
            <v>3.7388763837849637</v>
          </cell>
          <cell r="R219" t="str">
            <v>[ICRA]AAA</v>
          </cell>
          <cell r="S219" t="str">
            <v/>
          </cell>
          <cell r="T219">
            <v>102.672</v>
          </cell>
          <cell r="U219">
            <v>0.074314</v>
          </cell>
          <cell r="V219">
            <v>0.003606999999999999</v>
          </cell>
          <cell r="W219" t="str">
            <v>Level-3</v>
          </cell>
          <cell r="X219" t="str">
            <v>Maturity</v>
          </cell>
          <cell r="Y219" t="str">
            <v/>
          </cell>
          <cell r="Z219">
            <v>0</v>
          </cell>
          <cell r="AA219" t="str">
            <v/>
          </cell>
          <cell r="AB219" t="str">
            <v/>
          </cell>
          <cell r="AC219" t="str">
            <v/>
          </cell>
          <cell r="AD219" t="str">
            <v/>
          </cell>
          <cell r="AE219" t="str">
            <v/>
          </cell>
          <cell r="AF219" t="str">
            <v/>
          </cell>
          <cell r="AG219" t="str">
            <v/>
          </cell>
          <cell r="AH219" t="str">
            <v/>
          </cell>
          <cell r="AI219" t="str">
            <v/>
          </cell>
          <cell r="AJ219" t="str">
            <v/>
          </cell>
          <cell r="AK219" t="str">
            <v/>
          </cell>
        </row>
        <row r="220">
          <cell r="C220" t="str">
            <v>INE115A07OE8</v>
          </cell>
          <cell r="D220" t="str">
            <v>LIC Housing Finance Ltd.</v>
          </cell>
          <cell r="E220" t="str">
            <v>LICHF 08.33% (Tranche 385) 31-May-2024</v>
          </cell>
          <cell r="F220" t="str">
            <v>Bond</v>
          </cell>
          <cell r="G220">
            <v>45443</v>
          </cell>
          <cell r="H220">
            <v>0.0833</v>
          </cell>
          <cell r="I220">
            <v>100</v>
          </cell>
          <cell r="J220">
            <v>100.0118</v>
          </cell>
          <cell r="K220">
            <v>0.0713</v>
          </cell>
          <cell r="L220">
            <v>0.004243134615384628</v>
          </cell>
          <cell r="M220" t="str">
            <v>Maturity</v>
          </cell>
          <cell r="N220">
            <v>45443</v>
          </cell>
          <cell r="O220">
            <v>0.02459016393442623</v>
          </cell>
          <cell r="P220">
            <v>0.02185792349726776</v>
          </cell>
          <cell r="Q220">
            <v>0.020403176978687352</v>
          </cell>
          <cell r="R220" t="str">
            <v>CRISIL AAA</v>
          </cell>
          <cell r="S220" t="str">
            <v/>
          </cell>
          <cell r="T220">
            <v>100.0135</v>
          </cell>
          <cell r="U220">
            <v>0.0713</v>
          </cell>
          <cell r="V220">
            <v>0.005711363636363639</v>
          </cell>
          <cell r="W220" t="str">
            <v>Level-3</v>
          </cell>
          <cell r="X220" t="str">
            <v>Maturity</v>
          </cell>
          <cell r="Y220" t="str">
            <v/>
          </cell>
          <cell r="Z220">
            <v>0</v>
          </cell>
          <cell r="AA220" t="str">
            <v/>
          </cell>
          <cell r="AB220" t="str">
            <v/>
          </cell>
          <cell r="AC220" t="str">
            <v/>
          </cell>
          <cell r="AD220" t="str">
            <v/>
          </cell>
          <cell r="AE220" t="str">
            <v/>
          </cell>
          <cell r="AF220" t="str">
            <v/>
          </cell>
          <cell r="AG220" t="str">
            <v/>
          </cell>
          <cell r="AH220" t="str">
            <v/>
          </cell>
          <cell r="AI220" t="str">
            <v/>
          </cell>
          <cell r="AJ220" t="str">
            <v/>
          </cell>
          <cell r="AK220" t="str">
            <v/>
          </cell>
        </row>
        <row r="221">
          <cell r="C221" t="str">
            <v>INE047A08158</v>
          </cell>
          <cell r="D221" t="str">
            <v>Grasim Industries Ltd.</v>
          </cell>
          <cell r="E221" t="str">
            <v>Grasim Industries 07.60% 04-Jun-2024</v>
          </cell>
          <cell r="F221" t="str">
            <v>Bond</v>
          </cell>
          <cell r="G221">
            <v>45447</v>
          </cell>
          <cell r="H221">
            <v>0.076</v>
          </cell>
          <cell r="I221">
            <v>100</v>
          </cell>
          <cell r="J221">
            <v>99.9952</v>
          </cell>
          <cell r="K221">
            <v>0.0723</v>
          </cell>
          <cell r="L221">
            <v>0.005243134615384629</v>
          </cell>
          <cell r="M221" t="str">
            <v>Maturity</v>
          </cell>
          <cell r="N221">
            <v>45447</v>
          </cell>
          <cell r="O221">
            <v>0.03551912568306011</v>
          </cell>
          <cell r="P221">
            <v>0.03278688524590164</v>
          </cell>
          <cell r="Q221">
            <v>0.030576224233798042</v>
          </cell>
          <cell r="R221" t="str">
            <v>CRISIL AAA</v>
          </cell>
          <cell r="S221" t="str">
            <v/>
          </cell>
          <cell r="T221">
            <v>99.9948</v>
          </cell>
          <cell r="U221">
            <v>0.0723</v>
          </cell>
          <cell r="V221">
            <v>0.005711363636363639</v>
          </cell>
          <cell r="W221" t="str">
            <v>Level-3</v>
          </cell>
          <cell r="X221" t="str">
            <v>Maturity</v>
          </cell>
          <cell r="Y221" t="str">
            <v/>
          </cell>
          <cell r="Z221">
            <v>0</v>
          </cell>
          <cell r="AA221" t="str">
            <v/>
          </cell>
          <cell r="AB221" t="str">
            <v/>
          </cell>
          <cell r="AC221" t="str">
            <v/>
          </cell>
          <cell r="AD221" t="str">
            <v/>
          </cell>
          <cell r="AE221" t="str">
            <v/>
          </cell>
          <cell r="AF221" t="str">
            <v/>
          </cell>
          <cell r="AG221" t="str">
            <v/>
          </cell>
          <cell r="AH221" t="str">
            <v/>
          </cell>
          <cell r="AI221" t="str">
            <v/>
          </cell>
          <cell r="AJ221" t="str">
            <v/>
          </cell>
          <cell r="AK221" t="str">
            <v/>
          </cell>
        </row>
        <row r="222">
          <cell r="C222" t="str">
            <v>INE134E08KD9</v>
          </cell>
          <cell r="D222" t="str">
            <v>Power Finance Corporation Ltd.</v>
          </cell>
          <cell r="E222" t="str">
            <v>PFC 08.10% (Series 188 ) 04-Jun-2024</v>
          </cell>
          <cell r="F222" t="str">
            <v>Bond</v>
          </cell>
          <cell r="G222">
            <v>45447</v>
          </cell>
          <cell r="H222">
            <v>0.081</v>
          </cell>
          <cell r="I222">
            <v>100</v>
          </cell>
          <cell r="J222">
            <v>100.0091</v>
          </cell>
          <cell r="K222">
            <v>0.0723</v>
          </cell>
          <cell r="L222">
            <v>0.005243134615384629</v>
          </cell>
          <cell r="M222" t="str">
            <v>Maturity</v>
          </cell>
          <cell r="N222">
            <v>45447</v>
          </cell>
          <cell r="O222">
            <v>0.03551912568306011</v>
          </cell>
          <cell r="P222">
            <v>0.03278688524590164</v>
          </cell>
          <cell r="Q222">
            <v>0.030576224233798042</v>
          </cell>
          <cell r="R222" t="str">
            <v>CRISIL AAA</v>
          </cell>
          <cell r="S222" t="str">
            <v/>
          </cell>
          <cell r="T222">
            <v>100.0099</v>
          </cell>
          <cell r="U222">
            <v>0.0723</v>
          </cell>
          <cell r="V222">
            <v>0.005911363636363631</v>
          </cell>
          <cell r="W222" t="str">
            <v>Level-3</v>
          </cell>
          <cell r="X222" t="str">
            <v>Maturity</v>
          </cell>
          <cell r="Y222" t="str">
            <v/>
          </cell>
          <cell r="Z222">
            <v>0</v>
          </cell>
          <cell r="AA222" t="str">
            <v/>
          </cell>
          <cell r="AB222" t="str">
            <v/>
          </cell>
          <cell r="AC222" t="str">
            <v/>
          </cell>
          <cell r="AD222" t="str">
            <v/>
          </cell>
          <cell r="AE222" t="str">
            <v/>
          </cell>
          <cell r="AF222" t="str">
            <v/>
          </cell>
          <cell r="AG222" t="str">
            <v/>
          </cell>
          <cell r="AH222" t="str">
            <v/>
          </cell>
          <cell r="AI222" t="str">
            <v/>
          </cell>
          <cell r="AJ222" t="str">
            <v/>
          </cell>
          <cell r="AK222" t="str">
            <v/>
          </cell>
        </row>
        <row r="223">
          <cell r="C223" t="str">
            <v>INE481G08065</v>
          </cell>
          <cell r="D223" t="str">
            <v>UltraTech Cement Ltd.</v>
          </cell>
          <cell r="E223" t="str">
            <v>UltraTech Cement 07.64% 04-Jun-2024</v>
          </cell>
          <cell r="F223" t="str">
            <v>Bond</v>
          </cell>
          <cell r="G223">
            <v>45447</v>
          </cell>
          <cell r="H223">
            <v>0.07640000000000001</v>
          </cell>
          <cell r="I223">
            <v>100</v>
          </cell>
          <cell r="J223">
            <v>99.9976</v>
          </cell>
          <cell r="K223">
            <v>0.0719</v>
          </cell>
          <cell r="L223">
            <v>0.004843134615384631</v>
          </cell>
          <cell r="M223" t="str">
            <v>Maturity</v>
          </cell>
          <cell r="N223">
            <v>45447</v>
          </cell>
          <cell r="O223">
            <v>0.03551912568306011</v>
          </cell>
          <cell r="P223">
            <v>0.03278688524590164</v>
          </cell>
          <cell r="Q223">
            <v>0.030587634337066554</v>
          </cell>
          <cell r="R223" t="str">
            <v>CRISIL AAA</v>
          </cell>
          <cell r="S223" t="str">
            <v/>
          </cell>
          <cell r="T223">
            <v>99.9974</v>
          </cell>
          <cell r="U223">
            <v>0.0719</v>
          </cell>
          <cell r="V223">
            <v>0.005311363636363642</v>
          </cell>
          <cell r="W223" t="str">
            <v>Level-3</v>
          </cell>
          <cell r="X223" t="str">
            <v>Maturity</v>
          </cell>
          <cell r="Y223" t="str">
            <v/>
          </cell>
          <cell r="Z223">
            <v>0</v>
          </cell>
          <cell r="AA223" t="str">
            <v/>
          </cell>
          <cell r="AB223" t="str">
            <v/>
          </cell>
          <cell r="AC223" t="str">
            <v/>
          </cell>
          <cell r="AD223" t="str">
            <v/>
          </cell>
          <cell r="AE223" t="str">
            <v/>
          </cell>
          <cell r="AF223" t="str">
            <v/>
          </cell>
          <cell r="AG223" t="str">
            <v/>
          </cell>
          <cell r="AH223" t="str">
            <v/>
          </cell>
          <cell r="AI223" t="str">
            <v/>
          </cell>
          <cell r="AJ223" t="str">
            <v/>
          </cell>
          <cell r="AK223" t="str">
            <v/>
          </cell>
        </row>
        <row r="224">
          <cell r="C224" t="str">
            <v>INE053F07BR9</v>
          </cell>
          <cell r="D224" t="str">
            <v>Indian Railway Finance Corporation Ltd.</v>
          </cell>
          <cell r="E224" t="str">
            <v>IRFC 07.95% (Series 136) 12-Jun-2029</v>
          </cell>
          <cell r="F224" t="str">
            <v>Bond</v>
          </cell>
          <cell r="G224">
            <v>47281</v>
          </cell>
          <cell r="H224">
            <v>0.0795</v>
          </cell>
          <cell r="I224">
            <v>100</v>
          </cell>
          <cell r="J224">
            <v>101.9597</v>
          </cell>
          <cell r="K224">
            <v>0.0747</v>
          </cell>
          <cell r="L224">
            <v>0.004340999999999998</v>
          </cell>
          <cell r="M224" t="str">
            <v>Maturity</v>
          </cell>
          <cell r="N224">
            <v>47281</v>
          </cell>
          <cell r="O224">
            <v>5.057534246575343</v>
          </cell>
          <cell r="P224">
            <v>4.328238910016118</v>
          </cell>
          <cell r="Q224">
            <v>4.027392677041145</v>
          </cell>
          <cell r="R224" t="str">
            <v>CRISIL AAA</v>
          </cell>
          <cell r="S224" t="str">
            <v/>
          </cell>
          <cell r="T224">
            <v>101.9611</v>
          </cell>
          <cell r="U224">
            <v>0.0747</v>
          </cell>
          <cell r="V224">
            <v>0.004292999999999991</v>
          </cell>
          <cell r="W224" t="str">
            <v>Level-2</v>
          </cell>
          <cell r="X224" t="str">
            <v>Maturity</v>
          </cell>
          <cell r="Y224" t="str">
            <v/>
          </cell>
          <cell r="Z224">
            <v>0</v>
          </cell>
          <cell r="AA224" t="str">
            <v/>
          </cell>
          <cell r="AB224" t="str">
            <v/>
          </cell>
          <cell r="AC224" t="str">
            <v/>
          </cell>
          <cell r="AD224" t="str">
            <v/>
          </cell>
          <cell r="AE224" t="str">
            <v/>
          </cell>
          <cell r="AF224" t="str">
            <v/>
          </cell>
          <cell r="AG224" t="str">
            <v/>
          </cell>
          <cell r="AH224" t="str">
            <v/>
          </cell>
          <cell r="AI224" t="str">
            <v/>
          </cell>
          <cell r="AJ224" t="str">
            <v/>
          </cell>
          <cell r="AK224" t="str">
            <v/>
          </cell>
        </row>
        <row r="225">
          <cell r="C225" t="str">
            <v>INE020B08BV7</v>
          </cell>
          <cell r="D225" t="str">
            <v>Rural Electrification Corporation Ltd.</v>
          </cell>
          <cell r="E225" t="str">
            <v>RECL 08.10% (Option-A Series 180) 25-Jun-2024</v>
          </cell>
          <cell r="F225" t="str">
            <v>Bond</v>
          </cell>
          <cell r="G225">
            <v>45468</v>
          </cell>
          <cell r="H225">
            <v>0.081</v>
          </cell>
          <cell r="I225">
            <v>100</v>
          </cell>
          <cell r="J225">
            <v>100.0338</v>
          </cell>
          <cell r="K225">
            <v>0.0718</v>
          </cell>
          <cell r="L225">
            <v>0.0032035977078477135</v>
          </cell>
          <cell r="M225" t="str">
            <v>Maturity</v>
          </cell>
          <cell r="N225">
            <v>45468</v>
          </cell>
          <cell r="O225">
            <v>0.09289617486338798</v>
          </cell>
          <cell r="P225">
            <v>0.09016393442622951</v>
          </cell>
          <cell r="Q225">
            <v>0.08412384253240297</v>
          </cell>
          <cell r="R225" t="str">
            <v>CRISIL AAA</v>
          </cell>
          <cell r="S225" t="str">
            <v/>
          </cell>
          <cell r="T225">
            <v>100.035</v>
          </cell>
          <cell r="U225">
            <v>0.0718</v>
          </cell>
          <cell r="V225">
            <v>0.0032249999999999918</v>
          </cell>
          <cell r="W225" t="str">
            <v>Level-1</v>
          </cell>
          <cell r="X225" t="str">
            <v>Maturity</v>
          </cell>
          <cell r="Y225" t="str">
            <v/>
          </cell>
          <cell r="Z225">
            <v>0</v>
          </cell>
          <cell r="AA225" t="str">
            <v/>
          </cell>
          <cell r="AB225" t="str">
            <v/>
          </cell>
          <cell r="AC225" t="str">
            <v/>
          </cell>
          <cell r="AD225" t="str">
            <v/>
          </cell>
          <cell r="AE225" t="str">
            <v/>
          </cell>
          <cell r="AF225" t="str">
            <v/>
          </cell>
          <cell r="AG225" t="str">
            <v/>
          </cell>
          <cell r="AH225" t="str">
            <v/>
          </cell>
          <cell r="AI225" t="str">
            <v/>
          </cell>
          <cell r="AJ225" t="str">
            <v/>
          </cell>
          <cell r="AK225" t="str">
            <v/>
          </cell>
        </row>
        <row r="226">
          <cell r="C226" t="str">
            <v>INE020B08BU9</v>
          </cell>
          <cell r="D226" t="str">
            <v>Rural Electrification Corporation Ltd.</v>
          </cell>
          <cell r="E226" t="str">
            <v>RECL 08.30% (Option-B Series 180) 25-Jun-2029</v>
          </cell>
          <cell r="F226" t="str">
            <v>Bond</v>
          </cell>
          <cell r="G226">
            <v>47294</v>
          </cell>
          <cell r="H226">
            <v>0.083</v>
          </cell>
          <cell r="I226">
            <v>100</v>
          </cell>
          <cell r="J226">
            <v>102.9244</v>
          </cell>
          <cell r="K226">
            <v>0.0758</v>
          </cell>
          <cell r="L226">
            <v>0.005441000000000001</v>
          </cell>
          <cell r="M226" t="str">
            <v>Maturity</v>
          </cell>
          <cell r="N226">
            <v>47294</v>
          </cell>
          <cell r="O226">
            <v>5.092896174863388</v>
          </cell>
          <cell r="P226">
            <v>4.070400928280452</v>
          </cell>
          <cell r="Q226">
            <v>3.783603763041878</v>
          </cell>
          <cell r="R226" t="str">
            <v>CRISIL AAA</v>
          </cell>
          <cell r="S226" t="str">
            <v/>
          </cell>
          <cell r="T226">
            <v>102.925</v>
          </cell>
          <cell r="U226">
            <v>0.0758</v>
          </cell>
          <cell r="V226">
            <v>0.005193000000000003</v>
          </cell>
          <cell r="W226" t="str">
            <v>Level-2</v>
          </cell>
          <cell r="X226" t="str">
            <v>Maturity</v>
          </cell>
          <cell r="Y226" t="str">
            <v/>
          </cell>
          <cell r="Z226">
            <v>0</v>
          </cell>
          <cell r="AA226" t="str">
            <v/>
          </cell>
          <cell r="AB226" t="str">
            <v/>
          </cell>
          <cell r="AC226" t="str">
            <v/>
          </cell>
          <cell r="AD226" t="str">
            <v/>
          </cell>
          <cell r="AE226" t="str">
            <v/>
          </cell>
          <cell r="AF226" t="str">
            <v/>
          </cell>
          <cell r="AG226" t="str">
            <v/>
          </cell>
          <cell r="AH226" t="str">
            <v/>
          </cell>
          <cell r="AI226" t="str">
            <v/>
          </cell>
          <cell r="AJ226" t="str">
            <v/>
          </cell>
          <cell r="AK226" t="str">
            <v/>
          </cell>
        </row>
        <row r="227">
          <cell r="C227" t="str">
            <v>INE906B07HF9</v>
          </cell>
          <cell r="D227" t="str">
            <v>National Highways Authority of India</v>
          </cell>
          <cell r="E227" t="str">
            <v>NHAI 07.80% (2019-20 Series III) 26-Jun-2029</v>
          </cell>
          <cell r="F227" t="str">
            <v>Bond</v>
          </cell>
          <cell r="G227">
            <v>47295</v>
          </cell>
          <cell r="H227">
            <v>0.078</v>
          </cell>
          <cell r="I227">
            <v>100</v>
          </cell>
          <cell r="J227">
            <v>101.1671</v>
          </cell>
          <cell r="K227">
            <v>0.0751</v>
          </cell>
          <cell r="L227">
            <v>0.004740999999999995</v>
          </cell>
          <cell r="M227" t="str">
            <v>Maturity</v>
          </cell>
          <cell r="N227">
            <v>47295</v>
          </cell>
          <cell r="O227">
            <v>5.095628415300546</v>
          </cell>
          <cell r="P227">
            <v>4.114140610848402</v>
          </cell>
          <cell r="Q227">
            <v>3.8267515680852036</v>
          </cell>
          <cell r="R227" t="str">
            <v>CRISIL AAA</v>
          </cell>
          <cell r="S227" t="str">
            <v/>
          </cell>
          <cell r="T227">
            <v>101.167</v>
          </cell>
          <cell r="U227">
            <v>0.0751</v>
          </cell>
          <cell r="V227">
            <v>0.004392999999999994</v>
          </cell>
          <cell r="W227" t="str">
            <v>Level-3</v>
          </cell>
          <cell r="X227" t="str">
            <v>Maturity</v>
          </cell>
          <cell r="Y227" t="str">
            <v/>
          </cell>
          <cell r="Z227">
            <v>0</v>
          </cell>
          <cell r="AA227" t="str">
            <v/>
          </cell>
          <cell r="AB227" t="str">
            <v/>
          </cell>
          <cell r="AC227" t="str">
            <v/>
          </cell>
          <cell r="AD227" t="str">
            <v/>
          </cell>
          <cell r="AE227" t="str">
            <v/>
          </cell>
          <cell r="AF227" t="str">
            <v/>
          </cell>
          <cell r="AG227" t="str">
            <v/>
          </cell>
          <cell r="AH227" t="str">
            <v/>
          </cell>
          <cell r="AI227" t="str">
            <v/>
          </cell>
          <cell r="AJ227" t="str">
            <v/>
          </cell>
          <cell r="AK227" t="str">
            <v/>
          </cell>
        </row>
        <row r="228">
          <cell r="C228" t="str">
            <v>INE062A08207</v>
          </cell>
          <cell r="D228" t="str">
            <v>State Bank of India</v>
          </cell>
          <cell r="E228" t="str">
            <v>SBI 07.99% (Series I Basel III Tier II) 28-Jun-2029 C 28-Jun-2024</v>
          </cell>
          <cell r="F228" t="str">
            <v>Bond</v>
          </cell>
          <cell r="G228">
            <v>47297</v>
          </cell>
          <cell r="H228">
            <v>0.0799</v>
          </cell>
          <cell r="I228">
            <v>100</v>
          </cell>
          <cell r="J228">
            <v>99.9561</v>
          </cell>
          <cell r="K228">
            <v>0.079942</v>
          </cell>
          <cell r="L228">
            <v>0.009582999999999994</v>
          </cell>
          <cell r="M228" t="str">
            <v>Maturity</v>
          </cell>
          <cell r="N228">
            <v>47297</v>
          </cell>
          <cell r="O228">
            <v>5.101092896174864</v>
          </cell>
          <cell r="P228">
            <v>4.092014579882803</v>
          </cell>
          <cell r="Q228">
            <v>3.7891058777997366</v>
          </cell>
          <cell r="R228" t="str">
            <v>CRISIL AAA</v>
          </cell>
          <cell r="S228" t="str">
            <v/>
          </cell>
          <cell r="T228">
            <v>99.9554</v>
          </cell>
          <cell r="U228">
            <v>0.079942</v>
          </cell>
          <cell r="V228">
            <v>0.008168999999999996</v>
          </cell>
          <cell r="W228" t="str">
            <v>Level-3</v>
          </cell>
          <cell r="X228" t="str">
            <v>Maturity</v>
          </cell>
          <cell r="Y228" t="str">
            <v/>
          </cell>
          <cell r="Z228">
            <v>0</v>
          </cell>
          <cell r="AA228" t="str">
            <v/>
          </cell>
          <cell r="AB228" t="str">
            <v/>
          </cell>
          <cell r="AC228" t="str">
            <v/>
          </cell>
          <cell r="AD228" t="str">
            <v/>
          </cell>
          <cell r="AE228" t="str">
            <v>&gt;=3 entities</v>
          </cell>
          <cell r="AF228">
            <v>1</v>
          </cell>
          <cell r="AG228">
            <v>3</v>
          </cell>
          <cell r="AH228">
            <v>0</v>
          </cell>
          <cell r="AI228" t="str">
            <v/>
          </cell>
          <cell r="AJ228" t="str">
            <v/>
          </cell>
          <cell r="AK228" t="str">
            <v/>
          </cell>
        </row>
        <row r="229">
          <cell r="C229" t="str">
            <v>INE115A07OF5</v>
          </cell>
          <cell r="D229" t="str">
            <v>LIC Housing Finance Ltd.</v>
          </cell>
          <cell r="E229" t="str">
            <v>LICHF 07.99% (Tranche 386) 12-Jul-2029 P 12-Jul-2021</v>
          </cell>
          <cell r="F229" t="str">
            <v>Bond</v>
          </cell>
          <cell r="G229">
            <v>47311</v>
          </cell>
          <cell r="H229">
            <v>0.0799</v>
          </cell>
          <cell r="I229">
            <v>100</v>
          </cell>
          <cell r="J229">
            <v>100.5382</v>
          </cell>
          <cell r="K229">
            <v>0.0785</v>
          </cell>
          <cell r="L229">
            <v>0.008140999999999995</v>
          </cell>
          <cell r="M229" t="str">
            <v>Maturity</v>
          </cell>
          <cell r="N229">
            <v>47311</v>
          </cell>
          <cell r="O229">
            <v>5.139344262295082</v>
          </cell>
          <cell r="P229">
            <v>4.133993523788192</v>
          </cell>
          <cell r="Q229">
            <v>3.8330955250701826</v>
          </cell>
          <cell r="R229" t="str">
            <v>CRISIL AAA</v>
          </cell>
          <cell r="S229" t="str">
            <v/>
          </cell>
          <cell r="T229">
            <v>100.5378</v>
          </cell>
          <cell r="U229">
            <v>0.0785</v>
          </cell>
          <cell r="V229">
            <v>0.007993</v>
          </cell>
          <cell r="W229" t="str">
            <v>Level-3</v>
          </cell>
          <cell r="X229" t="str">
            <v>Maturity</v>
          </cell>
          <cell r="Y229" t="str">
            <v/>
          </cell>
          <cell r="Z229">
            <v>0</v>
          </cell>
          <cell r="AA229" t="str">
            <v/>
          </cell>
          <cell r="AB229">
            <v>1</v>
          </cell>
          <cell r="AC229" t="str">
            <v/>
          </cell>
          <cell r="AD229" t="str">
            <v/>
          </cell>
          <cell r="AE229" t="str">
            <v/>
          </cell>
          <cell r="AF229" t="str">
            <v/>
          </cell>
          <cell r="AG229" t="str">
            <v/>
          </cell>
          <cell r="AH229" t="str">
            <v/>
          </cell>
          <cell r="AI229" t="str">
            <v/>
          </cell>
          <cell r="AJ229" t="str">
            <v/>
          </cell>
          <cell r="AK229" t="str">
            <v/>
          </cell>
        </row>
        <row r="230">
          <cell r="C230" t="str">
            <v>INE040A08609</v>
          </cell>
          <cell r="D230" t="str">
            <v>HDFC Bank Ltd.</v>
          </cell>
          <cell r="E230" t="str">
            <v>HDFC BK (Erstwhile HDFC) 07.99% (Series-V-006) 11-Jul-2024</v>
          </cell>
          <cell r="F230" t="str">
            <v>Bond</v>
          </cell>
          <cell r="G230">
            <v>45484</v>
          </cell>
          <cell r="H230">
            <v>0.0799</v>
          </cell>
          <cell r="I230">
            <v>100</v>
          </cell>
          <cell r="J230">
            <v>99.9724</v>
          </cell>
          <cell r="K230">
            <v>0.0767</v>
          </cell>
          <cell r="L230">
            <v>0.008103597707847715</v>
          </cell>
          <cell r="M230" t="str">
            <v>Maturity</v>
          </cell>
          <cell r="N230">
            <v>45484</v>
          </cell>
          <cell r="O230">
            <v>0.1366120218579235</v>
          </cell>
          <cell r="P230">
            <v>0.13387978142076504</v>
          </cell>
          <cell r="Q230">
            <v>0.12434269659214733</v>
          </cell>
          <cell r="R230" t="str">
            <v>CRISIL AAA</v>
          </cell>
          <cell r="S230" t="str">
            <v/>
          </cell>
          <cell r="T230">
            <v>99.9721</v>
          </cell>
          <cell r="U230">
            <v>0.0767</v>
          </cell>
          <cell r="V230">
            <v>0.008224999999999996</v>
          </cell>
          <cell r="W230" t="str">
            <v>Level-3</v>
          </cell>
          <cell r="X230" t="str">
            <v>Maturity</v>
          </cell>
          <cell r="Y230" t="str">
            <v/>
          </cell>
          <cell r="Z230">
            <v>0</v>
          </cell>
          <cell r="AA230" t="str">
            <v/>
          </cell>
          <cell r="AB230" t="str">
            <v/>
          </cell>
          <cell r="AC230" t="str">
            <v/>
          </cell>
          <cell r="AD230" t="str">
            <v/>
          </cell>
          <cell r="AE230" t="str">
            <v/>
          </cell>
          <cell r="AF230" t="str">
            <v/>
          </cell>
          <cell r="AG230" t="str">
            <v/>
          </cell>
          <cell r="AH230" t="str">
            <v/>
          </cell>
          <cell r="AI230" t="str">
            <v/>
          </cell>
          <cell r="AJ230" t="str">
            <v/>
          </cell>
          <cell r="AK230" t="str">
            <v/>
          </cell>
        </row>
        <row r="231">
          <cell r="C231" t="str">
            <v>INE752E08569</v>
          </cell>
          <cell r="D231" t="str">
            <v>Power Grid Corporation of India Ltd.</v>
          </cell>
          <cell r="E231" t="str">
            <v>PGC 07.34% (Series LXIII  2019-20 STRRP A) 15-Jul-2024</v>
          </cell>
          <cell r="F231" t="str">
            <v>Bond</v>
          </cell>
          <cell r="G231">
            <v>45488</v>
          </cell>
          <cell r="H231">
            <v>0.0734</v>
          </cell>
          <cell r="I231">
            <v>100</v>
          </cell>
          <cell r="J231">
            <v>99.944</v>
          </cell>
          <cell r="K231">
            <v>0.0728</v>
          </cell>
          <cell r="L231">
            <v>0.004203597707847714</v>
          </cell>
          <cell r="M231" t="str">
            <v>Maturity</v>
          </cell>
          <cell r="N231">
            <v>45488</v>
          </cell>
          <cell r="O231">
            <v>0.14754098360655737</v>
          </cell>
          <cell r="P231">
            <v>0.1448087431693989</v>
          </cell>
          <cell r="Q231">
            <v>0.13498204993418988</v>
          </cell>
          <cell r="R231" t="str">
            <v>CRISIL AAA</v>
          </cell>
          <cell r="S231" t="str">
            <v/>
          </cell>
          <cell r="T231">
            <v>99.9431</v>
          </cell>
          <cell r="U231">
            <v>0.0728</v>
          </cell>
          <cell r="V231">
            <v>0.003924999999999998</v>
          </cell>
          <cell r="W231" t="str">
            <v>Level-2</v>
          </cell>
          <cell r="X231" t="str">
            <v>Maturity</v>
          </cell>
          <cell r="Y231" t="str">
            <v/>
          </cell>
          <cell r="Z231">
            <v>0</v>
          </cell>
          <cell r="AA231" t="str">
            <v/>
          </cell>
          <cell r="AB231" t="str">
            <v/>
          </cell>
          <cell r="AC231" t="str">
            <v/>
          </cell>
          <cell r="AD231" t="str">
            <v/>
          </cell>
          <cell r="AE231" t="str">
            <v/>
          </cell>
          <cell r="AF231" t="str">
            <v/>
          </cell>
          <cell r="AG231" t="str">
            <v/>
          </cell>
          <cell r="AH231" t="str">
            <v/>
          </cell>
          <cell r="AI231" t="str">
            <v/>
          </cell>
          <cell r="AJ231" t="str">
            <v/>
          </cell>
          <cell r="AK231" t="str">
            <v/>
          </cell>
        </row>
        <row r="232">
          <cell r="C232" t="str">
            <v>INE752E08577</v>
          </cell>
          <cell r="D232" t="str">
            <v>Power Grid Corporation of India Ltd.</v>
          </cell>
          <cell r="E232" t="str">
            <v>PGC 07.34% (Series LXIII  2019-20 STRRP B) 13-Jul-2029</v>
          </cell>
          <cell r="F232" t="str">
            <v>Bond</v>
          </cell>
          <cell r="G232">
            <v>47312</v>
          </cell>
          <cell r="H232">
            <v>0.0734</v>
          </cell>
          <cell r="I232">
            <v>100</v>
          </cell>
          <cell r="J232">
            <v>99.3477</v>
          </cell>
          <cell r="K232">
            <v>0.0749</v>
          </cell>
          <cell r="L232">
            <v>0.0045409999999999895</v>
          </cell>
          <cell r="M232" t="str">
            <v>Maturity</v>
          </cell>
          <cell r="N232">
            <v>47312</v>
          </cell>
          <cell r="O232">
            <v>5.142061531551763</v>
          </cell>
          <cell r="P232">
            <v>4.2004040418499775</v>
          </cell>
          <cell r="Q232">
            <v>3.907716105544681</v>
          </cell>
          <cell r="R232" t="str">
            <v>CRISIL AAA</v>
          </cell>
          <cell r="S232" t="str">
            <v/>
          </cell>
          <cell r="T232">
            <v>99.3469</v>
          </cell>
          <cell r="U232">
            <v>0.0749</v>
          </cell>
          <cell r="V232">
            <v>0.003822999999999993</v>
          </cell>
          <cell r="W232" t="str">
            <v>Level-2</v>
          </cell>
          <cell r="X232" t="str">
            <v>Maturity</v>
          </cell>
          <cell r="Y232" t="str">
            <v/>
          </cell>
          <cell r="Z232">
            <v>0</v>
          </cell>
          <cell r="AA232" t="str">
            <v/>
          </cell>
          <cell r="AB232" t="str">
            <v/>
          </cell>
          <cell r="AC232" t="str">
            <v/>
          </cell>
          <cell r="AD232" t="str">
            <v/>
          </cell>
          <cell r="AE232" t="str">
            <v/>
          </cell>
          <cell r="AF232" t="str">
            <v/>
          </cell>
          <cell r="AG232" t="str">
            <v/>
          </cell>
          <cell r="AH232" t="str">
            <v/>
          </cell>
          <cell r="AI232" t="str">
            <v/>
          </cell>
          <cell r="AJ232" t="str">
            <v/>
          </cell>
          <cell r="AK232" t="str">
            <v/>
          </cell>
        </row>
        <row r="233">
          <cell r="C233" t="str">
            <v>INE733E07KL3</v>
          </cell>
          <cell r="D233" t="str">
            <v>NTPC</v>
          </cell>
          <cell r="E233" t="str">
            <v>NTPC 07.32% (Series 69) 17-Jul-2029</v>
          </cell>
          <cell r="F233" t="str">
            <v>Bond</v>
          </cell>
          <cell r="G233">
            <v>47316</v>
          </cell>
          <cell r="H233">
            <v>0.0732</v>
          </cell>
          <cell r="I233">
            <v>100</v>
          </cell>
          <cell r="J233">
            <v>99.51</v>
          </cell>
          <cell r="K233">
            <v>0.0743</v>
          </cell>
          <cell r="L233">
            <v>0.003941</v>
          </cell>
          <cell r="M233" t="str">
            <v>Maturity</v>
          </cell>
          <cell r="N233">
            <v>47316</v>
          </cell>
          <cell r="O233">
            <v>5.1530054644808745</v>
          </cell>
          <cell r="P233">
            <v>4.2128561687968995</v>
          </cell>
          <cell r="Q233">
            <v>3.9214894990197333</v>
          </cell>
          <cell r="R233" t="str">
            <v>CRISIL AAA</v>
          </cell>
          <cell r="S233" t="str">
            <v/>
          </cell>
          <cell r="T233">
            <v>99.5093</v>
          </cell>
          <cell r="U233">
            <v>0.0743</v>
          </cell>
          <cell r="V233">
            <v>0.003592999999999999</v>
          </cell>
          <cell r="W233" t="str">
            <v>Level-3</v>
          </cell>
          <cell r="X233" t="str">
            <v>Maturity</v>
          </cell>
          <cell r="Y233" t="str">
            <v/>
          </cell>
          <cell r="Z233">
            <v>0</v>
          </cell>
          <cell r="AA233" t="str">
            <v/>
          </cell>
          <cell r="AB233" t="str">
            <v/>
          </cell>
          <cell r="AC233" t="str">
            <v/>
          </cell>
          <cell r="AD233" t="str">
            <v/>
          </cell>
          <cell r="AE233" t="str">
            <v/>
          </cell>
          <cell r="AF233" t="str">
            <v/>
          </cell>
          <cell r="AG233" t="str">
            <v/>
          </cell>
          <cell r="AH233" t="str">
            <v/>
          </cell>
          <cell r="AI233" t="str">
            <v/>
          </cell>
          <cell r="AJ233" t="str">
            <v/>
          </cell>
          <cell r="AK233" t="str">
            <v/>
          </cell>
        </row>
        <row r="234">
          <cell r="C234" t="str">
            <v>INE651J07739</v>
          </cell>
          <cell r="D234" t="str">
            <v>JM Financial Credit Solutions Ltd.</v>
          </cell>
          <cell r="E234" t="str">
            <v>JM Financial Credit Solutions10.00% (1 Yr SBI MCLR+160bps Tranche AS-2019 (XIII) 23-Jul-2024 Reset 01-Aug-2021</v>
          </cell>
          <cell r="F234" t="str">
            <v>Bond</v>
          </cell>
          <cell r="G234">
            <v>45496</v>
          </cell>
          <cell r="H234">
            <v>0.10099999999999999</v>
          </cell>
          <cell r="I234">
            <v>100</v>
          </cell>
          <cell r="J234">
            <v>100.0854</v>
          </cell>
          <cell r="K234">
            <v>0.101987</v>
          </cell>
          <cell r="L234">
            <v>0.033310071428571425</v>
          </cell>
          <cell r="M234" t="str">
            <v>Maturity</v>
          </cell>
          <cell r="N234">
            <v>45496</v>
          </cell>
          <cell r="O234">
            <v>0.16939890710382513</v>
          </cell>
          <cell r="P234">
            <v>0.16494372576390084</v>
          </cell>
          <cell r="Q234">
            <v>0.16355369652659602</v>
          </cell>
          <cell r="R234" t="str">
            <v>[ICRA]AA</v>
          </cell>
          <cell r="S234" t="str">
            <v/>
          </cell>
          <cell r="T234">
            <v>100.0868</v>
          </cell>
          <cell r="U234">
            <v>0.101987</v>
          </cell>
          <cell r="V234">
            <v>0.03313251783647271</v>
          </cell>
          <cell r="W234" t="str">
            <v>Level-3</v>
          </cell>
          <cell r="X234" t="str">
            <v>Maturity</v>
          </cell>
          <cell r="Y234" t="str">
            <v/>
          </cell>
          <cell r="Z234">
            <v>0</v>
          </cell>
          <cell r="AA234" t="str">
            <v/>
          </cell>
          <cell r="AB234" t="str">
            <v/>
          </cell>
          <cell r="AC234">
            <v>9</v>
          </cell>
          <cell r="AD234" t="str">
            <v/>
          </cell>
          <cell r="AE234" t="str">
            <v/>
          </cell>
          <cell r="AF234" t="str">
            <v/>
          </cell>
          <cell r="AG234" t="str">
            <v/>
          </cell>
          <cell r="AH234" t="str">
            <v/>
          </cell>
          <cell r="AI234" t="str">
            <v/>
          </cell>
          <cell r="AJ234" t="str">
            <v/>
          </cell>
          <cell r="AK234" t="str">
            <v/>
          </cell>
        </row>
        <row r="235">
          <cell r="C235" t="str">
            <v>INE219X07058</v>
          </cell>
          <cell r="D235" t="str">
            <v>India Grid Trust</v>
          </cell>
          <cell r="E235" t="str">
            <v>India Grid Trust 09.10% (Series D) 29-Jul-2024</v>
          </cell>
          <cell r="F235" t="str">
            <v>Bond</v>
          </cell>
          <cell r="G235">
            <v>45502</v>
          </cell>
          <cell r="H235">
            <v>0.091</v>
          </cell>
          <cell r="I235">
            <v>100</v>
          </cell>
          <cell r="J235">
            <v>100.2685</v>
          </cell>
          <cell r="K235">
            <v>0.07825</v>
          </cell>
          <cell r="L235">
            <v>0.00957307142857143</v>
          </cell>
          <cell r="M235" t="str">
            <v>Maturity</v>
          </cell>
          <cell r="N235">
            <v>45502</v>
          </cell>
          <cell r="O235">
            <v>0.18579234972677597</v>
          </cell>
          <cell r="P235">
            <v>0.1794636915696477</v>
          </cell>
          <cell r="Q235">
            <v>0.17602029455736917</v>
          </cell>
          <cell r="R235" t="str">
            <v>CRISIL AAA</v>
          </cell>
          <cell r="S235" t="str">
            <v/>
          </cell>
          <cell r="T235">
            <v>100.2723</v>
          </cell>
          <cell r="U235">
            <v>0.07825</v>
          </cell>
          <cell r="V235">
            <v>0.008595517836472708</v>
          </cell>
          <cell r="W235" t="str">
            <v>Level-3</v>
          </cell>
          <cell r="X235" t="str">
            <v>Maturity</v>
          </cell>
          <cell r="Y235" t="str">
            <v/>
          </cell>
          <cell r="Z235">
            <v>0</v>
          </cell>
          <cell r="AA235" t="str">
            <v/>
          </cell>
          <cell r="AB235" t="str">
            <v/>
          </cell>
          <cell r="AC235" t="str">
            <v/>
          </cell>
          <cell r="AD235" t="str">
            <v/>
          </cell>
          <cell r="AE235" t="str">
            <v/>
          </cell>
          <cell r="AF235" t="str">
            <v/>
          </cell>
          <cell r="AG235" t="str">
            <v/>
          </cell>
          <cell r="AH235" t="str">
            <v/>
          </cell>
          <cell r="AI235" t="str">
            <v/>
          </cell>
          <cell r="AJ235" t="str">
            <v/>
          </cell>
          <cell r="AK235" t="str">
            <v/>
          </cell>
        </row>
        <row r="236">
          <cell r="C236" t="str">
            <v>INE906B07HG7</v>
          </cell>
          <cell r="D236" t="str">
            <v>National Highways Authority of India</v>
          </cell>
          <cell r="E236" t="str">
            <v>NHAI 07.49% (2019-20 Series IV) 01-Aug-2029</v>
          </cell>
          <cell r="F236" t="str">
            <v>Bond</v>
          </cell>
          <cell r="G236">
            <v>47331</v>
          </cell>
          <cell r="H236">
            <v>0.07490000000000001</v>
          </cell>
          <cell r="I236">
            <v>100</v>
          </cell>
          <cell r="J236">
            <v>99.8748</v>
          </cell>
          <cell r="K236">
            <v>0.0751</v>
          </cell>
          <cell r="L236">
            <v>0.004740999999999995</v>
          </cell>
          <cell r="M236" t="str">
            <v>Maturity</v>
          </cell>
          <cell r="N236">
            <v>47331</v>
          </cell>
          <cell r="O236">
            <v>5.193989071038251</v>
          </cell>
          <cell r="P236">
            <v>4.237716090108034</v>
          </cell>
          <cell r="Q236">
            <v>3.941694809885623</v>
          </cell>
          <cell r="R236" t="str">
            <v>CRISIL AAA</v>
          </cell>
          <cell r="S236" t="str">
            <v/>
          </cell>
          <cell r="T236">
            <v>99.8743</v>
          </cell>
          <cell r="U236">
            <v>0.0751</v>
          </cell>
          <cell r="V236">
            <v>0.004392999999999994</v>
          </cell>
          <cell r="W236" t="str">
            <v>Level-3</v>
          </cell>
          <cell r="X236" t="str">
            <v>Maturity</v>
          </cell>
          <cell r="Y236" t="str">
            <v/>
          </cell>
          <cell r="Z236">
            <v>0</v>
          </cell>
          <cell r="AA236" t="str">
            <v/>
          </cell>
          <cell r="AB236" t="str">
            <v/>
          </cell>
          <cell r="AC236" t="str">
            <v/>
          </cell>
          <cell r="AD236" t="str">
            <v/>
          </cell>
          <cell r="AE236" t="str">
            <v/>
          </cell>
          <cell r="AF236" t="str">
            <v/>
          </cell>
          <cell r="AG236" t="str">
            <v/>
          </cell>
          <cell r="AH236" t="str">
            <v/>
          </cell>
          <cell r="AI236" t="str">
            <v/>
          </cell>
          <cell r="AJ236" t="str">
            <v/>
          </cell>
          <cell r="AK236" t="str">
            <v/>
          </cell>
        </row>
        <row r="237">
          <cell r="C237" t="str">
            <v>INE094A08036</v>
          </cell>
          <cell r="D237" t="str">
            <v>Hindustan Petroleum Corporation Ltd.</v>
          </cell>
          <cell r="E237" t="str">
            <v>HPCL 07.00% (Series II) 14-Aug-2024</v>
          </cell>
          <cell r="F237" t="str">
            <v>Bond</v>
          </cell>
          <cell r="G237">
            <v>45518</v>
          </cell>
          <cell r="H237">
            <v>0.07</v>
          </cell>
          <cell r="I237">
            <v>100</v>
          </cell>
          <cell r="J237">
            <v>99.8697</v>
          </cell>
          <cell r="K237">
            <v>0.072</v>
          </cell>
          <cell r="L237">
            <v>0.0033230714285714252</v>
          </cell>
          <cell r="M237" t="str">
            <v>Maturity</v>
          </cell>
          <cell r="N237">
            <v>45518</v>
          </cell>
          <cell r="O237">
            <v>0.22950819672131148</v>
          </cell>
          <cell r="P237">
            <v>0.226775956284153</v>
          </cell>
          <cell r="Q237">
            <v>0.21154473533969498</v>
          </cell>
          <cell r="R237" t="str">
            <v>CRISIL AAA</v>
          </cell>
          <cell r="S237" t="str">
            <v/>
          </cell>
          <cell r="T237">
            <v>99.8684</v>
          </cell>
          <cell r="U237">
            <v>0.072</v>
          </cell>
          <cell r="V237">
            <v>0.003345517836472703</v>
          </cell>
          <cell r="W237" t="str">
            <v>Level-3</v>
          </cell>
          <cell r="X237" t="str">
            <v>Maturity</v>
          </cell>
          <cell r="Y237" t="str">
            <v/>
          </cell>
          <cell r="Z237">
            <v>0</v>
          </cell>
          <cell r="AA237" t="str">
            <v/>
          </cell>
          <cell r="AB237" t="str">
            <v/>
          </cell>
          <cell r="AC237" t="str">
            <v/>
          </cell>
          <cell r="AD237" t="str">
            <v/>
          </cell>
          <cell r="AE237" t="str">
            <v/>
          </cell>
          <cell r="AF237" t="str">
            <v/>
          </cell>
          <cell r="AG237" t="str">
            <v/>
          </cell>
          <cell r="AH237" t="str">
            <v/>
          </cell>
          <cell r="AI237" t="str">
            <v/>
          </cell>
          <cell r="AJ237" t="str">
            <v/>
          </cell>
          <cell r="AK237" t="str">
            <v/>
          </cell>
        </row>
        <row r="238">
          <cell r="C238" t="str">
            <v>INE053F07BU3</v>
          </cell>
          <cell r="D238" t="str">
            <v>Indian Railway Finance Corporation Ltd.</v>
          </cell>
          <cell r="E238" t="str">
            <v>IRFC 07.48% (Series 140) 13-Aug-2029</v>
          </cell>
          <cell r="F238" t="str">
            <v>Bond</v>
          </cell>
          <cell r="G238">
            <v>47343</v>
          </cell>
          <cell r="H238">
            <v>0.0748</v>
          </cell>
          <cell r="I238">
            <v>100</v>
          </cell>
          <cell r="J238">
            <v>100.0571</v>
          </cell>
          <cell r="K238">
            <v>0.0747</v>
          </cell>
          <cell r="L238">
            <v>0.004340999999999998</v>
          </cell>
          <cell r="M238" t="str">
            <v>Maturity</v>
          </cell>
          <cell r="N238">
            <v>47343</v>
          </cell>
          <cell r="O238">
            <v>5.227397260273973</v>
          </cell>
          <cell r="P238">
            <v>4.476415632008516</v>
          </cell>
          <cell r="Q238">
            <v>4.165269965579711</v>
          </cell>
          <cell r="R238" t="str">
            <v>CRISIL AAA</v>
          </cell>
          <cell r="S238" t="str">
            <v/>
          </cell>
          <cell r="T238">
            <v>100.0577</v>
          </cell>
          <cell r="U238">
            <v>0.0747</v>
          </cell>
          <cell r="V238">
            <v>0.004392999999999994</v>
          </cell>
          <cell r="W238" t="str">
            <v>Level-2</v>
          </cell>
          <cell r="X238" t="str">
            <v>Maturity</v>
          </cell>
          <cell r="Y238" t="str">
            <v/>
          </cell>
          <cell r="Z238">
            <v>0</v>
          </cell>
          <cell r="AA238" t="str">
            <v/>
          </cell>
          <cell r="AB238" t="str">
            <v/>
          </cell>
          <cell r="AC238" t="str">
            <v/>
          </cell>
          <cell r="AD238" t="str">
            <v/>
          </cell>
          <cell r="AE238" t="str">
            <v/>
          </cell>
          <cell r="AF238" t="str">
            <v/>
          </cell>
          <cell r="AG238" t="str">
            <v/>
          </cell>
          <cell r="AH238" t="str">
            <v/>
          </cell>
          <cell r="AI238" t="str">
            <v/>
          </cell>
          <cell r="AJ238" t="str">
            <v/>
          </cell>
          <cell r="AK238" t="str">
            <v/>
          </cell>
        </row>
        <row r="239">
          <cell r="C239" t="str">
            <v>INE062A08215</v>
          </cell>
          <cell r="D239" t="str">
            <v>State Bank of India</v>
          </cell>
          <cell r="E239" t="str">
            <v>SBI 08.75% (Series I Perpetual AT1 Bonds Basel- III)  30-Aug-2024</v>
          </cell>
          <cell r="F239" t="str">
            <v>Bond</v>
          </cell>
          <cell r="G239">
            <v>80231</v>
          </cell>
          <cell r="H239">
            <v>0.08750000000000001</v>
          </cell>
          <cell r="I239">
            <v>100</v>
          </cell>
          <cell r="J239">
            <v>99.8727</v>
          </cell>
          <cell r="K239">
            <v>0.087548</v>
          </cell>
          <cell r="L239">
            <v>0.016202999999999995</v>
          </cell>
          <cell r="M239" t="str">
            <v>Maturity</v>
          </cell>
          <cell r="N239">
            <v>80231</v>
          </cell>
          <cell r="O239">
            <v>95.27322404371584</v>
          </cell>
          <cell r="P239">
            <v>11.688874929135254</v>
          </cell>
          <cell r="Q239">
            <v>10.747916348644155</v>
          </cell>
          <cell r="R239" t="str">
            <v>CRISIL AA+</v>
          </cell>
          <cell r="S239" t="str">
            <v/>
          </cell>
          <cell r="T239">
            <v>99.8723</v>
          </cell>
          <cell r="U239">
            <v>0.087548</v>
          </cell>
          <cell r="V239">
            <v>0.015927999999999998</v>
          </cell>
          <cell r="W239" t="str">
            <v>Level-2</v>
          </cell>
          <cell r="X239" t="str">
            <v>Maturity</v>
          </cell>
          <cell r="Y239" t="str">
            <v/>
          </cell>
          <cell r="Z239">
            <v>0</v>
          </cell>
          <cell r="AA239" t="str">
            <v/>
          </cell>
          <cell r="AB239" t="str">
            <v/>
          </cell>
          <cell r="AC239" t="str">
            <v/>
          </cell>
          <cell r="AD239" t="str">
            <v/>
          </cell>
          <cell r="AE239" t="str">
            <v/>
          </cell>
          <cell r="AF239" t="str">
            <v/>
          </cell>
          <cell r="AG239" t="str">
            <v/>
          </cell>
          <cell r="AH239" t="str">
            <v/>
          </cell>
          <cell r="AI239" t="str">
            <v/>
          </cell>
          <cell r="AJ239" t="str">
            <v/>
          </cell>
          <cell r="AK239" t="str">
            <v/>
          </cell>
        </row>
        <row r="240">
          <cell r="C240" t="str">
            <v>INE028A08166</v>
          </cell>
          <cell r="D240" t="str">
            <v>Bank of Baroda</v>
          </cell>
          <cell r="E240" t="str">
            <v>Bank of Baroda 07.75% ( Basel III Tier II Series XXII) 11-Sep-2034 C 11-Sep-2029</v>
          </cell>
          <cell r="F240" t="str">
            <v>Bond</v>
          </cell>
          <cell r="G240">
            <v>49198</v>
          </cell>
          <cell r="H240">
            <v>0.0775</v>
          </cell>
          <cell r="I240">
            <v>100</v>
          </cell>
          <cell r="J240">
            <v>99.4705</v>
          </cell>
          <cell r="K240">
            <v>0.078178</v>
          </cell>
          <cell r="L240">
            <v>0.007578000000000001</v>
          </cell>
          <cell r="M240" t="str">
            <v>Maturity</v>
          </cell>
          <cell r="N240">
            <v>49198</v>
          </cell>
          <cell r="O240">
            <v>10.306010928961749</v>
          </cell>
          <cell r="P240">
            <v>7.08117164311639</v>
          </cell>
          <cell r="Q240">
            <v>6.567720397853035</v>
          </cell>
          <cell r="R240" t="str">
            <v>IND AAA</v>
          </cell>
          <cell r="S240" t="str">
            <v/>
          </cell>
          <cell r="T240">
            <v>99.4701</v>
          </cell>
          <cell r="U240">
            <v>0.078178</v>
          </cell>
          <cell r="V240">
            <v>0.007531999999999997</v>
          </cell>
          <cell r="W240" t="str">
            <v>Level-3</v>
          </cell>
          <cell r="X240" t="str">
            <v>Maturity</v>
          </cell>
          <cell r="Y240" t="str">
            <v/>
          </cell>
          <cell r="Z240">
            <v>0</v>
          </cell>
          <cell r="AA240" t="str">
            <v/>
          </cell>
          <cell r="AB240" t="str">
            <v/>
          </cell>
          <cell r="AC240" t="str">
            <v/>
          </cell>
          <cell r="AD240" t="str">
            <v/>
          </cell>
          <cell r="AE240" t="str">
            <v/>
          </cell>
          <cell r="AF240" t="str">
            <v/>
          </cell>
          <cell r="AG240" t="str">
            <v/>
          </cell>
          <cell r="AH240" t="str">
            <v/>
          </cell>
          <cell r="AI240" t="str">
            <v/>
          </cell>
          <cell r="AJ240" t="str">
            <v/>
          </cell>
          <cell r="AK240" t="str">
            <v/>
          </cell>
        </row>
        <row r="241">
          <cell r="C241" t="str">
            <v>INE053F07BW9</v>
          </cell>
          <cell r="D241" t="str">
            <v>Indian Railway Finance Corporation Ltd.</v>
          </cell>
          <cell r="E241" t="str">
            <v>IRFC 07.50% (Series 142) 07-Sep-2029</v>
          </cell>
          <cell r="F241" t="str">
            <v>Bond</v>
          </cell>
          <cell r="G241">
            <v>47368</v>
          </cell>
          <cell r="H241">
            <v>0.075</v>
          </cell>
          <cell r="I241">
            <v>100</v>
          </cell>
          <cell r="J241">
            <v>100.1458</v>
          </cell>
          <cell r="K241">
            <v>0.0747</v>
          </cell>
          <cell r="L241">
            <v>0.004340999999999998</v>
          </cell>
          <cell r="M241" t="str">
            <v>Maturity</v>
          </cell>
          <cell r="N241">
            <v>47368</v>
          </cell>
          <cell r="O241">
            <v>5.295890410958904</v>
          </cell>
          <cell r="P241">
            <v>4.522818672337167</v>
          </cell>
          <cell r="Q241">
            <v>4.20844763407199</v>
          </cell>
          <cell r="R241" t="str">
            <v>CRISIL AAA</v>
          </cell>
          <cell r="S241" t="str">
            <v/>
          </cell>
          <cell r="T241">
            <v>100.1464</v>
          </cell>
          <cell r="U241">
            <v>0.0747</v>
          </cell>
          <cell r="V241">
            <v>0.004392999999999994</v>
          </cell>
          <cell r="W241" t="str">
            <v>Level-2</v>
          </cell>
          <cell r="X241" t="str">
            <v>Maturity</v>
          </cell>
          <cell r="Y241" t="str">
            <v/>
          </cell>
          <cell r="Z241">
            <v>0</v>
          </cell>
          <cell r="AA241" t="str">
            <v/>
          </cell>
          <cell r="AB241" t="str">
            <v/>
          </cell>
          <cell r="AC241" t="str">
            <v/>
          </cell>
          <cell r="AD241" t="str">
            <v/>
          </cell>
          <cell r="AE241" t="str">
            <v/>
          </cell>
          <cell r="AF241" t="str">
            <v/>
          </cell>
          <cell r="AG241" t="str">
            <v/>
          </cell>
          <cell r="AH241" t="str">
            <v/>
          </cell>
          <cell r="AI241" t="str">
            <v/>
          </cell>
          <cell r="AJ241" t="str">
            <v/>
          </cell>
          <cell r="AK241" t="str">
            <v/>
          </cell>
        </row>
        <row r="242">
          <cell r="C242" t="str">
            <v>INE906B07HH5</v>
          </cell>
          <cell r="D242" t="str">
            <v>National Highways Authority of India</v>
          </cell>
          <cell r="E242" t="str">
            <v>NHAI 07.70% (2019-20 Series V) 13-Sep-2029</v>
          </cell>
          <cell r="F242" t="str">
            <v>Bond</v>
          </cell>
          <cell r="G242">
            <v>47374</v>
          </cell>
          <cell r="H242">
            <v>0.077</v>
          </cell>
          <cell r="I242">
            <v>100</v>
          </cell>
          <cell r="J242">
            <v>100.7476</v>
          </cell>
          <cell r="K242">
            <v>0.0751</v>
          </cell>
          <cell r="L242">
            <v>0.004740999999999995</v>
          </cell>
          <cell r="M242" t="str">
            <v>Maturity</v>
          </cell>
          <cell r="N242">
            <v>47374</v>
          </cell>
          <cell r="O242">
            <v>5.311475409836065</v>
          </cell>
          <cell r="P242">
            <v>4.3380419765965375</v>
          </cell>
          <cell r="Q242">
            <v>4.035012535202807</v>
          </cell>
          <cell r="R242" t="str">
            <v>CRISIL AAA</v>
          </cell>
          <cell r="S242" t="str">
            <v/>
          </cell>
          <cell r="T242">
            <v>100.7477</v>
          </cell>
          <cell r="U242">
            <v>0.0751</v>
          </cell>
          <cell r="V242">
            <v>0.004392999999999994</v>
          </cell>
          <cell r="W242" t="str">
            <v>Level-3</v>
          </cell>
          <cell r="X242" t="str">
            <v>Maturity</v>
          </cell>
          <cell r="Y242" t="str">
            <v/>
          </cell>
          <cell r="Z242">
            <v>0</v>
          </cell>
          <cell r="AA242" t="str">
            <v/>
          </cell>
          <cell r="AB242" t="str">
            <v/>
          </cell>
          <cell r="AC242" t="str">
            <v/>
          </cell>
          <cell r="AD242" t="str">
            <v/>
          </cell>
          <cell r="AE242" t="str">
            <v/>
          </cell>
          <cell r="AF242" t="str">
            <v/>
          </cell>
          <cell r="AG242" t="str">
            <v/>
          </cell>
          <cell r="AH242" t="str">
            <v/>
          </cell>
          <cell r="AI242" t="str">
            <v/>
          </cell>
          <cell r="AJ242" t="str">
            <v/>
          </cell>
          <cell r="AK242" t="str">
            <v/>
          </cell>
        </row>
        <row r="243">
          <cell r="C243" t="str">
            <v>INE115A07OL3</v>
          </cell>
          <cell r="D243" t="str">
            <v>LIC Housing Finance Ltd.</v>
          </cell>
          <cell r="E243" t="str">
            <v>LICHF 07.75% (Tranche 391 option II) 23-Jul-2024</v>
          </cell>
          <cell r="F243" t="str">
            <v>Bond</v>
          </cell>
          <cell r="G243">
            <v>45496</v>
          </cell>
          <cell r="H243">
            <v>0.0775</v>
          </cell>
          <cell r="I243">
            <v>100</v>
          </cell>
          <cell r="J243">
            <v>99.9963</v>
          </cell>
          <cell r="K243">
            <v>0.073</v>
          </cell>
          <cell r="L243">
            <v>0.004323071428571426</v>
          </cell>
          <cell r="M243" t="str">
            <v>Maturity</v>
          </cell>
          <cell r="N243">
            <v>45496</v>
          </cell>
          <cell r="O243">
            <v>0.16939890710382513</v>
          </cell>
          <cell r="P243">
            <v>0.16666666666666666</v>
          </cell>
          <cell r="Q243">
            <v>0.15532774153463808</v>
          </cell>
          <cell r="R243" t="str">
            <v>CRISIL AAA</v>
          </cell>
          <cell r="S243" t="str">
            <v/>
          </cell>
          <cell r="T243">
            <v>99.9965</v>
          </cell>
          <cell r="U243">
            <v>0.073</v>
          </cell>
          <cell r="V243">
            <v>0.004345517836472704</v>
          </cell>
          <cell r="W243" t="str">
            <v>Level-3</v>
          </cell>
          <cell r="X243" t="str">
            <v>Maturity</v>
          </cell>
          <cell r="Y243" t="str">
            <v/>
          </cell>
          <cell r="Z243">
            <v>0</v>
          </cell>
          <cell r="AA243" t="str">
            <v/>
          </cell>
          <cell r="AB243" t="str">
            <v/>
          </cell>
          <cell r="AC243" t="str">
            <v/>
          </cell>
          <cell r="AD243" t="str">
            <v/>
          </cell>
          <cell r="AE243" t="str">
            <v/>
          </cell>
          <cell r="AF243" t="str">
            <v/>
          </cell>
          <cell r="AG243" t="str">
            <v/>
          </cell>
          <cell r="AH243" t="str">
            <v/>
          </cell>
          <cell r="AI243" t="str">
            <v/>
          </cell>
          <cell r="AJ243" t="str">
            <v/>
          </cell>
          <cell r="AK243" t="str">
            <v/>
          </cell>
        </row>
        <row r="244">
          <cell r="C244" t="str">
            <v>INE848E07AP1</v>
          </cell>
          <cell r="D244" t="str">
            <v>National Hydroelectric Power Corporation Ltd.</v>
          </cell>
          <cell r="E244" t="str">
            <v>NHPC 07.50% (Series Y Strpp B) 07-Oct-2026</v>
          </cell>
          <cell r="F244" t="str">
            <v>Bond</v>
          </cell>
          <cell r="G244">
            <v>46302</v>
          </cell>
          <cell r="H244">
            <v>0.075</v>
          </cell>
          <cell r="I244">
            <v>100</v>
          </cell>
          <cell r="J244">
            <v>99.9365</v>
          </cell>
          <cell r="K244">
            <v>0.075</v>
          </cell>
          <cell r="L244">
            <v>0.0048860000000000015</v>
          </cell>
          <cell r="M244" t="str">
            <v>Maturity</v>
          </cell>
          <cell r="N244">
            <v>46302</v>
          </cell>
          <cell r="O244">
            <v>2.377049180327869</v>
          </cell>
          <cell r="P244">
            <v>2.1698821102530683</v>
          </cell>
          <cell r="Q244">
            <v>2.018494986281924</v>
          </cell>
          <cell r="R244" t="str">
            <v>[ICRA]AAA</v>
          </cell>
          <cell r="S244" t="str">
            <v/>
          </cell>
          <cell r="T244">
            <v>99.9363</v>
          </cell>
          <cell r="U244">
            <v>0.075</v>
          </cell>
          <cell r="V244">
            <v>0.005084999999999992</v>
          </cell>
          <cell r="W244" t="str">
            <v>Level-3</v>
          </cell>
          <cell r="X244" t="str">
            <v>Maturity</v>
          </cell>
          <cell r="Y244" t="str">
            <v/>
          </cell>
          <cell r="Z244">
            <v>0</v>
          </cell>
          <cell r="AA244" t="str">
            <v/>
          </cell>
          <cell r="AB244" t="str">
            <v/>
          </cell>
          <cell r="AC244" t="str">
            <v/>
          </cell>
          <cell r="AD244" t="str">
            <v/>
          </cell>
          <cell r="AE244" t="str">
            <v/>
          </cell>
          <cell r="AF244" t="str">
            <v/>
          </cell>
          <cell r="AG244" t="str">
            <v/>
          </cell>
          <cell r="AH244" t="str">
            <v/>
          </cell>
          <cell r="AI244" t="str">
            <v/>
          </cell>
          <cell r="AJ244" t="str">
            <v/>
          </cell>
          <cell r="AK244" t="str">
            <v/>
          </cell>
        </row>
        <row r="245">
          <cell r="C245" t="str">
            <v>INE848E07AQ9</v>
          </cell>
          <cell r="D245" t="str">
            <v>National Hydroelectric Power Corporation Ltd.</v>
          </cell>
          <cell r="E245" t="str">
            <v>NHPC 07.50% (Series Y Strpp C) 07-Oct-2027</v>
          </cell>
          <cell r="F245" t="str">
            <v>Bond</v>
          </cell>
          <cell r="G245">
            <v>46667</v>
          </cell>
          <cell r="H245">
            <v>0.075</v>
          </cell>
          <cell r="I245">
            <v>100</v>
          </cell>
          <cell r="J245">
            <v>100.0233</v>
          </cell>
          <cell r="K245">
            <v>0.0747</v>
          </cell>
          <cell r="L245">
            <v>0.004496</v>
          </cell>
          <cell r="M245" t="str">
            <v>Maturity</v>
          </cell>
          <cell r="N245">
            <v>46667</v>
          </cell>
          <cell r="O245">
            <v>3.377049180327869</v>
          </cell>
          <cell r="P245">
            <v>2.9750626442560817</v>
          </cell>
          <cell r="Q245">
            <v>2.7682726754034443</v>
          </cell>
          <cell r="R245" t="str">
            <v>[ICRA]AAA</v>
          </cell>
          <cell r="S245" t="str">
            <v/>
          </cell>
          <cell r="T245">
            <v>100.0232</v>
          </cell>
          <cell r="U245">
            <v>0.0747</v>
          </cell>
          <cell r="V245">
            <v>0.0046589999999999965</v>
          </cell>
          <cell r="W245" t="str">
            <v>Level-3</v>
          </cell>
          <cell r="X245" t="str">
            <v>Maturity</v>
          </cell>
          <cell r="Y245" t="str">
            <v/>
          </cell>
          <cell r="Z245">
            <v>0</v>
          </cell>
          <cell r="AA245" t="str">
            <v/>
          </cell>
          <cell r="AB245" t="str">
            <v/>
          </cell>
          <cell r="AC245" t="str">
            <v/>
          </cell>
          <cell r="AD245" t="str">
            <v/>
          </cell>
          <cell r="AE245" t="str">
            <v/>
          </cell>
          <cell r="AF245" t="str">
            <v/>
          </cell>
          <cell r="AG245" t="str">
            <v/>
          </cell>
          <cell r="AH245" t="str">
            <v/>
          </cell>
          <cell r="AI245" t="str">
            <v/>
          </cell>
          <cell r="AJ245" t="str">
            <v/>
          </cell>
          <cell r="AK245" t="str">
            <v/>
          </cell>
        </row>
        <row r="246">
          <cell r="C246" t="str">
            <v>INE848E07AR7</v>
          </cell>
          <cell r="D246" t="str">
            <v>National Hydroelectric Power Corporation Ltd.</v>
          </cell>
          <cell r="E246" t="str">
            <v>NHPC 07.50% (Series Y Strpp D) 07-Oct-2028</v>
          </cell>
          <cell r="F246" t="str">
            <v>Bond</v>
          </cell>
          <cell r="G246">
            <v>47033</v>
          </cell>
          <cell r="H246">
            <v>0.075</v>
          </cell>
          <cell r="I246">
            <v>100</v>
          </cell>
          <cell r="J246">
            <v>100.0634</v>
          </cell>
          <cell r="K246">
            <v>0.07465</v>
          </cell>
          <cell r="L246">
            <v>0.0044309999999999905</v>
          </cell>
          <cell r="M246" t="str">
            <v>Maturity</v>
          </cell>
          <cell r="N246">
            <v>47033</v>
          </cell>
          <cell r="O246">
            <v>4.377049180327869</v>
          </cell>
          <cell r="P246">
            <v>3.724155789288712</v>
          </cell>
          <cell r="Q246">
            <v>3.465459255840238</v>
          </cell>
          <cell r="R246" t="str">
            <v>[ICRA]AAA</v>
          </cell>
          <cell r="S246" t="str">
            <v/>
          </cell>
          <cell r="T246">
            <v>100.0633</v>
          </cell>
          <cell r="U246">
            <v>0.07465</v>
          </cell>
          <cell r="V246">
            <v>0.00384000000000001</v>
          </cell>
          <cell r="W246" t="str">
            <v>Level-3</v>
          </cell>
          <cell r="X246" t="str">
            <v>Maturity</v>
          </cell>
          <cell r="Y246" t="str">
            <v/>
          </cell>
          <cell r="Z246">
            <v>0</v>
          </cell>
          <cell r="AA246" t="str">
            <v/>
          </cell>
          <cell r="AB246" t="str">
            <v/>
          </cell>
          <cell r="AC246" t="str">
            <v/>
          </cell>
          <cell r="AD246" t="str">
            <v/>
          </cell>
          <cell r="AE246" t="str">
            <v/>
          </cell>
          <cell r="AF246" t="str">
            <v/>
          </cell>
          <cell r="AG246" t="str">
            <v/>
          </cell>
          <cell r="AH246" t="str">
            <v/>
          </cell>
          <cell r="AI246" t="str">
            <v/>
          </cell>
          <cell r="AJ246" t="str">
            <v/>
          </cell>
          <cell r="AK246" t="str">
            <v/>
          </cell>
        </row>
        <row r="247">
          <cell r="C247" t="str">
            <v>INE848E07AS5</v>
          </cell>
          <cell r="D247" t="str">
            <v>National Hydroelectric Power Corporation Ltd.</v>
          </cell>
          <cell r="E247" t="str">
            <v>NHPC 07.50% (Series Y Strpp E) 06-Oct-2029</v>
          </cell>
          <cell r="F247" t="str">
            <v>Bond</v>
          </cell>
          <cell r="G247">
            <v>47397</v>
          </cell>
          <cell r="H247">
            <v>0.075</v>
          </cell>
          <cell r="I247">
            <v>100</v>
          </cell>
          <cell r="J247">
            <v>100.0876</v>
          </cell>
          <cell r="K247">
            <v>0.07465</v>
          </cell>
          <cell r="L247">
            <v>0.004290999999999989</v>
          </cell>
          <cell r="M247" t="str">
            <v>Maturity</v>
          </cell>
          <cell r="N247">
            <v>47397</v>
          </cell>
          <cell r="O247">
            <v>5.374309454300471</v>
          </cell>
          <cell r="P247">
            <v>4.419173330432006</v>
          </cell>
          <cell r="Q247">
            <v>4.112197767116742</v>
          </cell>
          <cell r="R247" t="str">
            <v>[ICRA]AAA</v>
          </cell>
          <cell r="S247" t="str">
            <v/>
          </cell>
          <cell r="T247">
            <v>100.0875</v>
          </cell>
          <cell r="U247">
            <v>0.07465</v>
          </cell>
          <cell r="V247">
            <v>0.003943000000000002</v>
          </cell>
          <cell r="W247" t="str">
            <v>Level-3</v>
          </cell>
          <cell r="X247" t="str">
            <v>Maturity</v>
          </cell>
          <cell r="Y247" t="str">
            <v/>
          </cell>
          <cell r="Z247">
            <v>0</v>
          </cell>
          <cell r="AA247" t="str">
            <v/>
          </cell>
          <cell r="AB247" t="str">
            <v/>
          </cell>
          <cell r="AC247" t="str">
            <v/>
          </cell>
          <cell r="AD247" t="str">
            <v/>
          </cell>
          <cell r="AE247" t="str">
            <v/>
          </cell>
          <cell r="AF247" t="str">
            <v/>
          </cell>
          <cell r="AG247" t="str">
            <v/>
          </cell>
          <cell r="AH247" t="str">
            <v/>
          </cell>
          <cell r="AI247" t="str">
            <v/>
          </cell>
          <cell r="AJ247" t="str">
            <v/>
          </cell>
          <cell r="AK247" t="str">
            <v/>
          </cell>
        </row>
        <row r="248">
          <cell r="C248" t="str">
            <v>INE115A07OM1</v>
          </cell>
          <cell r="D248" t="str">
            <v>LIC Housing Finance Ltd.</v>
          </cell>
          <cell r="E248" t="str">
            <v>LICHF 07.79% (Tranche 392) 18-Oct-2024</v>
          </cell>
          <cell r="F248" t="str">
            <v>Bond</v>
          </cell>
          <cell r="G248">
            <v>45583</v>
          </cell>
          <cell r="H248">
            <v>0.0779</v>
          </cell>
          <cell r="I248">
            <v>100</v>
          </cell>
          <cell r="J248">
            <v>99.8993</v>
          </cell>
          <cell r="K248">
            <v>0.0769</v>
          </cell>
          <cell r="L248">
            <v>0.006824999999999998</v>
          </cell>
          <cell r="M248" t="str">
            <v>Maturity</v>
          </cell>
          <cell r="N248">
            <v>45583</v>
          </cell>
          <cell r="O248">
            <v>0.40710382513661203</v>
          </cell>
          <cell r="P248">
            <v>0.40437158469945356</v>
          </cell>
          <cell r="Q248">
            <v>0.375495946419773</v>
          </cell>
          <cell r="R248" t="str">
            <v>CRISIL AAA</v>
          </cell>
          <cell r="S248" t="str">
            <v/>
          </cell>
          <cell r="T248">
            <v>99.8993</v>
          </cell>
          <cell r="U248">
            <v>0.0769</v>
          </cell>
          <cell r="V248">
            <v>0.006949999999999998</v>
          </cell>
          <cell r="W248" t="str">
            <v>Level-3</v>
          </cell>
          <cell r="X248" t="str">
            <v>Maturity</v>
          </cell>
          <cell r="Y248" t="str">
            <v/>
          </cell>
          <cell r="Z248">
            <v>0</v>
          </cell>
          <cell r="AA248" t="str">
            <v/>
          </cell>
          <cell r="AB248" t="str">
            <v/>
          </cell>
          <cell r="AC248" t="str">
            <v/>
          </cell>
          <cell r="AD248" t="str">
            <v/>
          </cell>
          <cell r="AE248" t="str">
            <v/>
          </cell>
          <cell r="AF248" t="str">
            <v/>
          </cell>
          <cell r="AG248" t="str">
            <v/>
          </cell>
          <cell r="AH248" t="str">
            <v/>
          </cell>
          <cell r="AI248" t="str">
            <v/>
          </cell>
          <cell r="AJ248" t="str">
            <v/>
          </cell>
          <cell r="AK248" t="str">
            <v/>
          </cell>
        </row>
        <row r="249">
          <cell r="C249" t="str">
            <v>INE040A08AC9</v>
          </cell>
          <cell r="D249" t="str">
            <v>HDFC Bank Ltd.</v>
          </cell>
          <cell r="E249" t="str">
            <v>HDFC BK (Erstwhile HDFC) 08.05% (Series W-003) 22-Oct-2029</v>
          </cell>
          <cell r="F249" t="str">
            <v>Bond</v>
          </cell>
          <cell r="G249">
            <v>47413</v>
          </cell>
          <cell r="H249">
            <v>0.0805</v>
          </cell>
          <cell r="I249">
            <v>100</v>
          </cell>
          <cell r="J249">
            <v>100.5233</v>
          </cell>
          <cell r="K249">
            <v>0.0791</v>
          </cell>
          <cell r="L249">
            <v>0.008740999999999999</v>
          </cell>
          <cell r="M249" t="str">
            <v>Maturity</v>
          </cell>
          <cell r="N249">
            <v>47413</v>
          </cell>
          <cell r="O249">
            <v>5.418032786885246</v>
          </cell>
          <cell r="P249">
            <v>4.406386881682021</v>
          </cell>
          <cell r="Q249">
            <v>4.083390678975092</v>
          </cell>
          <cell r="R249" t="str">
            <v>CRISIL AAA</v>
          </cell>
          <cell r="S249" t="str">
            <v/>
          </cell>
          <cell r="T249">
            <v>100.5234</v>
          </cell>
          <cell r="U249">
            <v>0.0791</v>
          </cell>
          <cell r="V249">
            <v>0.007845999999999992</v>
          </cell>
          <cell r="W249" t="str">
            <v>Level-2</v>
          </cell>
          <cell r="X249" t="str">
            <v>Maturity</v>
          </cell>
          <cell r="Y249" t="str">
            <v/>
          </cell>
          <cell r="Z249">
            <v>0</v>
          </cell>
          <cell r="AA249" t="str">
            <v/>
          </cell>
          <cell r="AB249" t="str">
            <v/>
          </cell>
          <cell r="AC249" t="str">
            <v/>
          </cell>
          <cell r="AD249" t="str">
            <v/>
          </cell>
          <cell r="AE249" t="str">
            <v/>
          </cell>
          <cell r="AF249" t="str">
            <v/>
          </cell>
          <cell r="AG249" t="str">
            <v/>
          </cell>
          <cell r="AH249" t="str">
            <v/>
          </cell>
          <cell r="AI249" t="str">
            <v/>
          </cell>
          <cell r="AJ249" t="str">
            <v/>
          </cell>
          <cell r="AK249" t="str">
            <v/>
          </cell>
        </row>
        <row r="250">
          <cell r="C250" t="str">
            <v>INE752E08593</v>
          </cell>
          <cell r="D250" t="str">
            <v>Power Grid Corporation of India Ltd.</v>
          </cell>
          <cell r="E250" t="str">
            <v>PGC 07.49% (Series LXIV 64 Strpp A) 25-Oct-2024</v>
          </cell>
          <cell r="F250" t="str">
            <v>Bond</v>
          </cell>
          <cell r="G250">
            <v>45590</v>
          </cell>
          <cell r="H250">
            <v>0.07490000000000001</v>
          </cell>
          <cell r="I250">
            <v>100</v>
          </cell>
          <cell r="J250">
            <v>99.8504</v>
          </cell>
          <cell r="K250">
            <v>0.0753</v>
          </cell>
          <cell r="L250">
            <v>0.00526412831125829</v>
          </cell>
          <cell r="M250" t="str">
            <v>Maturity</v>
          </cell>
          <cell r="N250">
            <v>45590</v>
          </cell>
          <cell r="O250">
            <v>0.4262295081967213</v>
          </cell>
          <cell r="P250">
            <v>0.42349726775956287</v>
          </cell>
          <cell r="Q250">
            <v>0.3938410376263023</v>
          </cell>
          <cell r="R250" t="str">
            <v>CRISIL AAA</v>
          </cell>
          <cell r="S250" t="str">
            <v/>
          </cell>
          <cell r="T250">
            <v>99.8501</v>
          </cell>
          <cell r="U250">
            <v>0.0753</v>
          </cell>
          <cell r="V250">
            <v>0.005380047619047618</v>
          </cell>
          <cell r="W250" t="str">
            <v>Level-3</v>
          </cell>
          <cell r="X250" t="str">
            <v>Maturity</v>
          </cell>
          <cell r="Y250" t="str">
            <v/>
          </cell>
          <cell r="Z250">
            <v>0</v>
          </cell>
          <cell r="AA250" t="str">
            <v/>
          </cell>
          <cell r="AB250" t="str">
            <v/>
          </cell>
          <cell r="AC250" t="str">
            <v/>
          </cell>
          <cell r="AD250" t="str">
            <v/>
          </cell>
          <cell r="AE250" t="str">
            <v/>
          </cell>
          <cell r="AF250" t="str">
            <v/>
          </cell>
          <cell r="AG250" t="str">
            <v/>
          </cell>
          <cell r="AH250" t="str">
            <v/>
          </cell>
          <cell r="AI250" t="str">
            <v/>
          </cell>
          <cell r="AJ250" t="str">
            <v/>
          </cell>
          <cell r="AK250" t="str">
            <v/>
          </cell>
        </row>
        <row r="251">
          <cell r="C251" t="str">
            <v>INE242A08437</v>
          </cell>
          <cell r="D251" t="str">
            <v>Indian Oil Corporation Ltd.</v>
          </cell>
          <cell r="E251" t="str">
            <v>IOC 07.41% (Series XIV) 22-Oct-2029</v>
          </cell>
          <cell r="F251" t="str">
            <v>Bond</v>
          </cell>
          <cell r="G251">
            <v>47413</v>
          </cell>
          <cell r="H251">
            <v>0.0741</v>
          </cell>
          <cell r="I251">
            <v>100</v>
          </cell>
          <cell r="J251">
            <v>99.7624</v>
          </cell>
          <cell r="K251">
            <v>0.0745</v>
          </cell>
          <cell r="L251">
            <v>0.004140999999999992</v>
          </cell>
          <cell r="M251" t="str">
            <v>Maturity</v>
          </cell>
          <cell r="N251">
            <v>47413</v>
          </cell>
          <cell r="O251">
            <v>5.418032786885246</v>
          </cell>
          <cell r="P251">
            <v>4.469881091686706</v>
          </cell>
          <cell r="Q251">
            <v>4.159963789378042</v>
          </cell>
          <cell r="R251" t="str">
            <v>CRISIL AAA</v>
          </cell>
          <cell r="S251" t="str">
            <v/>
          </cell>
          <cell r="T251">
            <v>99.7622</v>
          </cell>
          <cell r="U251">
            <v>0.0745</v>
          </cell>
          <cell r="V251">
            <v>0.003792999999999991</v>
          </cell>
          <cell r="W251" t="str">
            <v>Level-3</v>
          </cell>
          <cell r="X251" t="str">
            <v>Maturity</v>
          </cell>
          <cell r="Y251" t="str">
            <v/>
          </cell>
          <cell r="Z251">
            <v>0</v>
          </cell>
          <cell r="AA251" t="str">
            <v/>
          </cell>
          <cell r="AB251" t="str">
            <v/>
          </cell>
          <cell r="AC251" t="str">
            <v/>
          </cell>
          <cell r="AD251" t="str">
            <v/>
          </cell>
          <cell r="AE251" t="str">
            <v/>
          </cell>
          <cell r="AF251" t="str">
            <v/>
          </cell>
          <cell r="AG251" t="str">
            <v/>
          </cell>
          <cell r="AH251" t="str">
            <v/>
          </cell>
          <cell r="AI251" t="str">
            <v/>
          </cell>
          <cell r="AJ251" t="str">
            <v/>
          </cell>
          <cell r="AK251" t="str">
            <v/>
          </cell>
        </row>
        <row r="252">
          <cell r="C252" t="str">
            <v>INE752E08601</v>
          </cell>
          <cell r="D252" t="str">
            <v>Power Grid Corporation of India Ltd.</v>
          </cell>
          <cell r="E252" t="str">
            <v>PGC 07.49% (Series LXIV 64 Strpp B) 25-Oct-2029</v>
          </cell>
          <cell r="F252" t="str">
            <v>Bond</v>
          </cell>
          <cell r="G252">
            <v>47416</v>
          </cell>
          <cell r="H252">
            <v>0.07490000000000001</v>
          </cell>
          <cell r="I252">
            <v>100</v>
          </cell>
          <cell r="J252">
            <v>99.934</v>
          </cell>
          <cell r="K252">
            <v>0.0749</v>
          </cell>
          <cell r="L252">
            <v>0.0045409999999999895</v>
          </cell>
          <cell r="M252" t="str">
            <v>Maturity</v>
          </cell>
          <cell r="N252">
            <v>47416</v>
          </cell>
          <cell r="O252">
            <v>5.426229508196721</v>
          </cell>
          <cell r="P252">
            <v>4.470457167062472</v>
          </cell>
          <cell r="Q252">
            <v>4.158951685796327</v>
          </cell>
          <cell r="R252" t="str">
            <v>CRISIL AAA</v>
          </cell>
          <cell r="S252" t="str">
            <v/>
          </cell>
          <cell r="T252">
            <v>99.9338</v>
          </cell>
          <cell r="U252">
            <v>0.0749</v>
          </cell>
          <cell r="V252">
            <v>0.003822999999999993</v>
          </cell>
          <cell r="W252" t="str">
            <v>Level-2</v>
          </cell>
          <cell r="X252" t="str">
            <v>Maturity</v>
          </cell>
          <cell r="Y252" t="str">
            <v/>
          </cell>
          <cell r="Z252">
            <v>0</v>
          </cell>
          <cell r="AA252" t="str">
            <v/>
          </cell>
          <cell r="AB252" t="str">
            <v/>
          </cell>
          <cell r="AC252" t="str">
            <v/>
          </cell>
          <cell r="AD252" t="str">
            <v/>
          </cell>
          <cell r="AE252" t="str">
            <v/>
          </cell>
          <cell r="AF252" t="str">
            <v/>
          </cell>
          <cell r="AG252" t="str">
            <v/>
          </cell>
          <cell r="AH252" t="str">
            <v/>
          </cell>
          <cell r="AI252" t="str">
            <v/>
          </cell>
          <cell r="AJ252" t="str">
            <v/>
          </cell>
          <cell r="AK252" t="str">
            <v/>
          </cell>
        </row>
        <row r="253">
          <cell r="C253" t="str">
            <v>INE053F07BX7</v>
          </cell>
          <cell r="D253" t="str">
            <v>Indian Railway Finance Corporation Ltd.</v>
          </cell>
          <cell r="E253" t="str">
            <v>IRFC 07.55% (Series 143) 06-Nov2029</v>
          </cell>
          <cell r="F253" t="str">
            <v>Bond</v>
          </cell>
          <cell r="G253">
            <v>47428</v>
          </cell>
          <cell r="H253">
            <v>0.0755</v>
          </cell>
          <cell r="I253">
            <v>100</v>
          </cell>
          <cell r="J253">
            <v>100.2932</v>
          </cell>
          <cell r="K253">
            <v>0.0747</v>
          </cell>
          <cell r="L253">
            <v>0.004340999999999998</v>
          </cell>
          <cell r="M253" t="str">
            <v>Maturity</v>
          </cell>
          <cell r="N253">
            <v>47428</v>
          </cell>
          <cell r="O253">
            <v>5.4591810764278765</v>
          </cell>
          <cell r="P253">
            <v>4.477800846365668</v>
          </cell>
          <cell r="Q253">
            <v>4.166558896776467</v>
          </cell>
          <cell r="R253" t="str">
            <v>CRISIL AAA</v>
          </cell>
          <cell r="S253" t="str">
            <v/>
          </cell>
          <cell r="T253">
            <v>100.2932</v>
          </cell>
          <cell r="U253">
            <v>0.0747</v>
          </cell>
          <cell r="V253">
            <v>0.004206000000000001</v>
          </cell>
          <cell r="W253" t="str">
            <v>Level-1</v>
          </cell>
          <cell r="X253" t="str">
            <v>Maturity</v>
          </cell>
          <cell r="Y253" t="str">
            <v/>
          </cell>
          <cell r="Z253">
            <v>0</v>
          </cell>
          <cell r="AA253" t="str">
            <v/>
          </cell>
          <cell r="AB253" t="str">
            <v/>
          </cell>
          <cell r="AC253" t="str">
            <v/>
          </cell>
          <cell r="AD253" t="str">
            <v/>
          </cell>
          <cell r="AE253" t="str">
            <v/>
          </cell>
          <cell r="AF253" t="str">
            <v/>
          </cell>
          <cell r="AG253" t="str">
            <v/>
          </cell>
          <cell r="AH253" t="str">
            <v/>
          </cell>
          <cell r="AI253" t="str">
            <v/>
          </cell>
          <cell r="AJ253" t="str">
            <v/>
          </cell>
          <cell r="AK253" t="str">
            <v/>
          </cell>
        </row>
        <row r="254">
          <cell r="C254" t="str">
            <v>INE134E08KH0</v>
          </cell>
          <cell r="D254" t="str">
            <v>Power Finance Corporation Ltd.</v>
          </cell>
          <cell r="E254" t="str">
            <v>PFC 07.42% (Series 192) 19-Nov-2024</v>
          </cell>
          <cell r="F254" t="str">
            <v>Bond</v>
          </cell>
          <cell r="G254">
            <v>45615</v>
          </cell>
          <cell r="H254">
            <v>0.0742</v>
          </cell>
          <cell r="I254">
            <v>100</v>
          </cell>
          <cell r="J254">
            <v>99.8232</v>
          </cell>
          <cell r="K254">
            <v>0.0751</v>
          </cell>
          <cell r="L254">
            <v>0.005064128311258284</v>
          </cell>
          <cell r="M254" t="str">
            <v>Maturity</v>
          </cell>
          <cell r="N254">
            <v>45615</v>
          </cell>
          <cell r="O254">
            <v>0.49453551912568305</v>
          </cell>
          <cell r="P254">
            <v>0.4918032786885246</v>
          </cell>
          <cell r="Q254">
            <v>0.45744886865270634</v>
          </cell>
          <cell r="R254" t="str">
            <v>CRISIL AAA</v>
          </cell>
          <cell r="S254" t="str">
            <v/>
          </cell>
          <cell r="T254">
            <v>99.823</v>
          </cell>
          <cell r="U254">
            <v>0.0751</v>
          </cell>
          <cell r="V254">
            <v>0.005180047619047612</v>
          </cell>
          <cell r="W254" t="str">
            <v>Level-3</v>
          </cell>
          <cell r="X254" t="str">
            <v>Maturity</v>
          </cell>
          <cell r="Y254" t="str">
            <v/>
          </cell>
          <cell r="Z254">
            <v>0</v>
          </cell>
          <cell r="AA254" t="str">
            <v/>
          </cell>
          <cell r="AB254" t="str">
            <v/>
          </cell>
          <cell r="AC254" t="str">
            <v/>
          </cell>
          <cell r="AD254" t="str">
            <v/>
          </cell>
          <cell r="AE254" t="str">
            <v/>
          </cell>
          <cell r="AF254" t="str">
            <v/>
          </cell>
          <cell r="AG254" t="str">
            <v/>
          </cell>
          <cell r="AH254" t="str">
            <v/>
          </cell>
          <cell r="AI254" t="str">
            <v/>
          </cell>
          <cell r="AJ254" t="str">
            <v/>
          </cell>
          <cell r="AK254" t="str">
            <v/>
          </cell>
        </row>
        <row r="255">
          <cell r="C255" t="str">
            <v>INE062A08223</v>
          </cell>
          <cell r="D255" t="str">
            <v>State Bank of India</v>
          </cell>
          <cell r="E255" t="str">
            <v>SBI 08.50% Series II Perpetual AT1 Bonds Basel- III  22-Nov-2024</v>
          </cell>
          <cell r="F255" t="str">
            <v>Bond</v>
          </cell>
          <cell r="G255">
            <v>80315</v>
          </cell>
          <cell r="H255">
            <v>0.085</v>
          </cell>
          <cell r="I255">
            <v>100</v>
          </cell>
          <cell r="J255">
            <v>99.8792</v>
          </cell>
          <cell r="K255">
            <v>0.085029</v>
          </cell>
          <cell r="L255">
            <v>0.013683999999999988</v>
          </cell>
          <cell r="M255" t="str">
            <v>Maturity</v>
          </cell>
          <cell r="N255">
            <v>80315</v>
          </cell>
          <cell r="O255">
            <v>95.50273224043715</v>
          </cell>
          <cell r="P255">
            <v>12.25565217020851</v>
          </cell>
          <cell r="Q255">
            <v>11.295230053951103</v>
          </cell>
          <cell r="R255" t="str">
            <v>CRISIL AA+</v>
          </cell>
          <cell r="S255" t="str">
            <v/>
          </cell>
          <cell r="T255">
            <v>99.8792</v>
          </cell>
          <cell r="U255">
            <v>0.085029</v>
          </cell>
          <cell r="V255">
            <v>0.01340899999999999</v>
          </cell>
          <cell r="W255" t="str">
            <v>Level-2</v>
          </cell>
          <cell r="X255" t="str">
            <v>Maturity</v>
          </cell>
          <cell r="Y255" t="str">
            <v/>
          </cell>
          <cell r="Z255">
            <v>0</v>
          </cell>
          <cell r="AA255" t="str">
            <v/>
          </cell>
          <cell r="AB255" t="str">
            <v/>
          </cell>
          <cell r="AC255" t="str">
            <v/>
          </cell>
          <cell r="AD255" t="str">
            <v/>
          </cell>
          <cell r="AE255" t="str">
            <v/>
          </cell>
          <cell r="AF255" t="str">
            <v/>
          </cell>
          <cell r="AG255" t="str">
            <v/>
          </cell>
          <cell r="AH255" t="str">
            <v/>
          </cell>
          <cell r="AI255" t="str">
            <v/>
          </cell>
          <cell r="AJ255" t="str">
            <v/>
          </cell>
          <cell r="AK255" t="str">
            <v/>
          </cell>
        </row>
        <row r="256">
          <cell r="C256" t="str">
            <v>INE020B08CF8</v>
          </cell>
          <cell r="D256" t="str">
            <v>Rural Electrification Corporation Ltd.</v>
          </cell>
          <cell r="E256" t="str">
            <v>RECL 07.40% (Series 186 B) 26-Nov-2024</v>
          </cell>
          <cell r="F256" t="str">
            <v>Bond</v>
          </cell>
          <cell r="G256">
            <v>45622</v>
          </cell>
          <cell r="H256">
            <v>0.07400000000000001</v>
          </cell>
          <cell r="I256">
            <v>100</v>
          </cell>
          <cell r="J256">
            <v>99.7668</v>
          </cell>
          <cell r="K256">
            <v>0.076</v>
          </cell>
          <cell r="L256">
            <v>0.0059999999999999915</v>
          </cell>
          <cell r="M256" t="str">
            <v>Maturity</v>
          </cell>
          <cell r="N256">
            <v>45622</v>
          </cell>
          <cell r="O256">
            <v>0.5136612021857924</v>
          </cell>
          <cell r="P256">
            <v>0.5109289617486339</v>
          </cell>
          <cell r="Q256">
            <v>0.47484104251731774</v>
          </cell>
          <cell r="R256" t="str">
            <v>CRISIL AAA</v>
          </cell>
          <cell r="S256" t="str">
            <v/>
          </cell>
          <cell r="T256">
            <v>99.7664</v>
          </cell>
          <cell r="U256">
            <v>0.076</v>
          </cell>
          <cell r="V256">
            <v>0.005699999999999997</v>
          </cell>
          <cell r="W256" t="str">
            <v>Level-2</v>
          </cell>
          <cell r="X256" t="str">
            <v>Maturity</v>
          </cell>
          <cell r="Y256" t="str">
            <v/>
          </cell>
          <cell r="Z256">
            <v>0</v>
          </cell>
          <cell r="AA256" t="str">
            <v/>
          </cell>
          <cell r="AB256" t="str">
            <v/>
          </cell>
          <cell r="AC256" t="str">
            <v/>
          </cell>
          <cell r="AD256" t="str">
            <v/>
          </cell>
          <cell r="AE256" t="str">
            <v/>
          </cell>
          <cell r="AF256" t="str">
            <v/>
          </cell>
          <cell r="AG256" t="str">
            <v/>
          </cell>
          <cell r="AH256" t="str">
            <v/>
          </cell>
          <cell r="AI256" t="str">
            <v/>
          </cell>
          <cell r="AJ256" t="str">
            <v/>
          </cell>
          <cell r="AK256" t="str">
            <v/>
          </cell>
        </row>
        <row r="257">
          <cell r="C257" t="str">
            <v>INE028A08174</v>
          </cell>
          <cell r="D257" t="str">
            <v>Bank of Baroda</v>
          </cell>
          <cell r="E257" t="str">
            <v>Bank of Baroda 08.70% ( Perpetual Basel III Tier I ATI Series X) C 28-Nov-2024</v>
          </cell>
          <cell r="F257" t="str">
            <v>Bond</v>
          </cell>
          <cell r="G257">
            <v>80321</v>
          </cell>
          <cell r="H257">
            <v>0.08700000000000001</v>
          </cell>
          <cell r="I257">
            <v>100</v>
          </cell>
          <cell r="J257">
            <v>99.8807</v>
          </cell>
          <cell r="K257">
            <v>0.087025</v>
          </cell>
          <cell r="L257">
            <v>0.01568</v>
          </cell>
          <cell r="M257" t="str">
            <v>Maturity</v>
          </cell>
          <cell r="N257">
            <v>80321</v>
          </cell>
          <cell r="O257">
            <v>95.51912568306011</v>
          </cell>
          <cell r="P257">
            <v>12.003206559623859</v>
          </cell>
          <cell r="Q257">
            <v>11.042254372828461</v>
          </cell>
          <cell r="R257" t="str">
            <v>CRISIL AA+</v>
          </cell>
          <cell r="S257" t="str">
            <v/>
          </cell>
          <cell r="T257">
            <v>99.8807</v>
          </cell>
          <cell r="U257">
            <v>0.087025</v>
          </cell>
          <cell r="V257">
            <v>0.015604999999999994</v>
          </cell>
          <cell r="W257" t="str">
            <v>Level-2</v>
          </cell>
          <cell r="X257" t="str">
            <v>Maturity</v>
          </cell>
          <cell r="Y257" t="str">
            <v/>
          </cell>
          <cell r="Z257">
            <v>0</v>
          </cell>
          <cell r="AA257" t="str">
            <v/>
          </cell>
          <cell r="AB257" t="str">
            <v/>
          </cell>
          <cell r="AC257" t="str">
            <v/>
          </cell>
          <cell r="AD257" t="str">
            <v/>
          </cell>
          <cell r="AE257" t="str">
            <v/>
          </cell>
          <cell r="AF257" t="str">
            <v/>
          </cell>
          <cell r="AG257" t="str">
            <v/>
          </cell>
          <cell r="AH257" t="str">
            <v/>
          </cell>
          <cell r="AI257" t="str">
            <v/>
          </cell>
          <cell r="AJ257" t="str">
            <v/>
          </cell>
          <cell r="AK257" t="str">
            <v/>
          </cell>
        </row>
        <row r="258">
          <cell r="C258" t="str">
            <v>INE861G08050</v>
          </cell>
          <cell r="D258" t="str">
            <v>Food Corporation of India</v>
          </cell>
          <cell r="E258" t="str">
            <v>FCI 07.64%  12-Dec-2029</v>
          </cell>
          <cell r="F258" t="str">
            <v>Bond</v>
          </cell>
          <cell r="G258">
            <v>47464</v>
          </cell>
          <cell r="H258">
            <v>0.07640000000000001</v>
          </cell>
          <cell r="I258">
            <v>100</v>
          </cell>
          <cell r="J258">
            <v>99.8866</v>
          </cell>
          <cell r="K258">
            <v>0.0765</v>
          </cell>
          <cell r="L258">
            <v>0.006140999999999994</v>
          </cell>
          <cell r="M258" t="str">
            <v>Maturity</v>
          </cell>
          <cell r="N258">
            <v>47464</v>
          </cell>
          <cell r="O258">
            <v>5.557377049180328</v>
          </cell>
          <cell r="P258">
            <v>4.58527450545732</v>
          </cell>
          <cell r="Q258">
            <v>4.259428244735086</v>
          </cell>
          <cell r="R258" t="str">
            <v>CRISIL AAA(CE)</v>
          </cell>
          <cell r="S258" t="str">
            <v/>
          </cell>
          <cell r="T258">
            <v>99.8866</v>
          </cell>
          <cell r="U258">
            <v>0.0765</v>
          </cell>
          <cell r="V258">
            <v>0.005792999999999993</v>
          </cell>
          <cell r="W258" t="str">
            <v>Level-3</v>
          </cell>
          <cell r="X258" t="str">
            <v>Maturity</v>
          </cell>
          <cell r="Y258" t="str">
            <v/>
          </cell>
          <cell r="Z258">
            <v>0</v>
          </cell>
          <cell r="AA258" t="str">
            <v/>
          </cell>
          <cell r="AB258" t="str">
            <v/>
          </cell>
          <cell r="AC258" t="str">
            <v/>
          </cell>
          <cell r="AD258" t="str">
            <v/>
          </cell>
          <cell r="AE258" t="str">
            <v/>
          </cell>
          <cell r="AF258" t="str">
            <v/>
          </cell>
          <cell r="AG258" t="str">
            <v/>
          </cell>
          <cell r="AH258" t="str">
            <v/>
          </cell>
          <cell r="AI258" t="str">
            <v/>
          </cell>
          <cell r="AJ258" t="str">
            <v/>
          </cell>
          <cell r="AK258" t="str">
            <v/>
          </cell>
        </row>
        <row r="259">
          <cell r="C259" t="str">
            <v>INE557F08FG1</v>
          </cell>
          <cell r="D259" t="str">
            <v>National Housing Bank</v>
          </cell>
          <cell r="E259" t="str">
            <v>NHBank 07.05% 18-Dec-2024</v>
          </cell>
          <cell r="F259" t="str">
            <v>Bond</v>
          </cell>
          <cell r="G259">
            <v>45644</v>
          </cell>
          <cell r="H259">
            <v>0.07050000000000001</v>
          </cell>
          <cell r="I259">
            <v>100</v>
          </cell>
          <cell r="J259">
            <v>99.6303</v>
          </cell>
          <cell r="K259">
            <v>0.075</v>
          </cell>
          <cell r="L259">
            <v>0.0049999999999999906</v>
          </cell>
          <cell r="M259" t="str">
            <v>Maturity</v>
          </cell>
          <cell r="N259">
            <v>45644</v>
          </cell>
          <cell r="O259">
            <v>0.5737704918032787</v>
          </cell>
          <cell r="P259">
            <v>0.5710382513661202</v>
          </cell>
          <cell r="Q259">
            <v>0.5311983733638328</v>
          </cell>
          <cell r="R259" t="str">
            <v>CRISIL AAA</v>
          </cell>
          <cell r="S259" t="str">
            <v/>
          </cell>
          <cell r="T259">
            <v>99.6294</v>
          </cell>
          <cell r="U259">
            <v>0.075</v>
          </cell>
          <cell r="V259">
            <v>0.004899999999999988</v>
          </cell>
          <cell r="W259" t="str">
            <v>Level-3</v>
          </cell>
          <cell r="X259" t="str">
            <v>Maturity</v>
          </cell>
          <cell r="Y259" t="str">
            <v/>
          </cell>
          <cell r="Z259">
            <v>0</v>
          </cell>
          <cell r="AA259" t="str">
            <v/>
          </cell>
          <cell r="AB259" t="str">
            <v/>
          </cell>
          <cell r="AC259" t="str">
            <v/>
          </cell>
          <cell r="AD259" t="str">
            <v/>
          </cell>
          <cell r="AE259" t="str">
            <v/>
          </cell>
          <cell r="AF259" t="str">
            <v/>
          </cell>
          <cell r="AG259" t="str">
            <v/>
          </cell>
          <cell r="AH259" t="str">
            <v/>
          </cell>
          <cell r="AI259" t="str">
            <v/>
          </cell>
          <cell r="AJ259" t="str">
            <v/>
          </cell>
          <cell r="AK259" t="str">
            <v/>
          </cell>
        </row>
        <row r="260">
          <cell r="C260" t="str">
            <v>INE028A08182</v>
          </cell>
          <cell r="D260" t="str">
            <v>Bank of Baroda</v>
          </cell>
          <cell r="E260" t="str">
            <v>Bank of Baroda 08.99% ( Perpetual Basel III Tier I ATI Series XI) C 18-Dec-2024</v>
          </cell>
          <cell r="F260" t="str">
            <v>Bond</v>
          </cell>
          <cell r="G260">
            <v>80341</v>
          </cell>
          <cell r="H260">
            <v>0.08990000000000001</v>
          </cell>
          <cell r="I260">
            <v>100</v>
          </cell>
          <cell r="J260">
            <v>100.457</v>
          </cell>
          <cell r="K260">
            <v>0.089407</v>
          </cell>
          <cell r="L260">
            <v>0.018061999999999995</v>
          </cell>
          <cell r="M260" t="str">
            <v>Maturity</v>
          </cell>
          <cell r="N260">
            <v>80341</v>
          </cell>
          <cell r="O260">
            <v>95.57377049180327</v>
          </cell>
          <cell r="P260">
            <v>11.75244351219769</v>
          </cell>
          <cell r="Q260">
            <v>10.78792729640776</v>
          </cell>
          <cell r="R260" t="str">
            <v>CRISIL AA+</v>
          </cell>
          <cell r="S260" t="str">
            <v/>
          </cell>
          <cell r="T260">
            <v>100.4572</v>
          </cell>
          <cell r="U260">
            <v>0.089407</v>
          </cell>
          <cell r="V260">
            <v>0.01798699999999999</v>
          </cell>
          <cell r="W260" t="str">
            <v>Level-2</v>
          </cell>
          <cell r="X260" t="str">
            <v>Maturity</v>
          </cell>
          <cell r="Y260" t="str">
            <v/>
          </cell>
          <cell r="Z260">
            <v>0</v>
          </cell>
          <cell r="AA260" t="str">
            <v/>
          </cell>
          <cell r="AB260" t="str">
            <v/>
          </cell>
          <cell r="AC260" t="str">
            <v/>
          </cell>
          <cell r="AD260" t="str">
            <v/>
          </cell>
          <cell r="AE260" t="str">
            <v/>
          </cell>
          <cell r="AF260" t="str">
            <v/>
          </cell>
          <cell r="AG260" t="str">
            <v/>
          </cell>
          <cell r="AH260" t="str">
            <v/>
          </cell>
          <cell r="AI260" t="str">
            <v/>
          </cell>
          <cell r="AJ260" t="str">
            <v/>
          </cell>
          <cell r="AK260" t="str">
            <v/>
          </cell>
        </row>
        <row r="261">
          <cell r="C261" t="str">
            <v>INE428A08101</v>
          </cell>
          <cell r="D261" t="str">
            <v>Indian Bank</v>
          </cell>
          <cell r="E261" t="str">
            <v>Allahabad Bank 09.53% (Basel-III, AT-2) 27-Dec-2029   C 27-Dec-2024</v>
          </cell>
          <cell r="F261" t="str">
            <v>Bond</v>
          </cell>
          <cell r="G261">
            <v>47479</v>
          </cell>
          <cell r="H261">
            <v>0.09530000000000001</v>
          </cell>
          <cell r="I261">
            <v>100</v>
          </cell>
          <cell r="J261">
            <v>100.6706</v>
          </cell>
          <cell r="K261">
            <v>0.093463</v>
          </cell>
          <cell r="L261">
            <v>0.023104</v>
          </cell>
          <cell r="M261" t="str">
            <v>Maturity</v>
          </cell>
          <cell r="N261">
            <v>47479</v>
          </cell>
          <cell r="O261">
            <v>5.598360655737705</v>
          </cell>
          <cell r="P261">
            <v>4.437519677230755</v>
          </cell>
          <cell r="Q261">
            <v>4.058225726184384</v>
          </cell>
          <cell r="R261" t="str">
            <v>IND AA+</v>
          </cell>
          <cell r="S261" t="str">
            <v/>
          </cell>
          <cell r="T261">
            <v>100.6711</v>
          </cell>
          <cell r="U261">
            <v>0.093463</v>
          </cell>
          <cell r="V261">
            <v>0.022856</v>
          </cell>
          <cell r="W261" t="str">
            <v>Level-3</v>
          </cell>
          <cell r="X261" t="str">
            <v>Maturity</v>
          </cell>
          <cell r="Y261" t="str">
            <v/>
          </cell>
          <cell r="Z261">
            <v>0</v>
          </cell>
          <cell r="AA261" t="str">
            <v/>
          </cell>
          <cell r="AB261" t="str">
            <v/>
          </cell>
          <cell r="AC261" t="str">
            <v/>
          </cell>
          <cell r="AD261" t="str">
            <v/>
          </cell>
          <cell r="AE261" t="str">
            <v/>
          </cell>
          <cell r="AF261" t="str">
            <v/>
          </cell>
          <cell r="AG261" t="str">
            <v/>
          </cell>
          <cell r="AH261" t="str">
            <v/>
          </cell>
          <cell r="AI261" t="str">
            <v/>
          </cell>
          <cell r="AJ261" t="str">
            <v/>
          </cell>
          <cell r="AK261" t="str">
            <v/>
          </cell>
        </row>
        <row r="262">
          <cell r="C262" t="str">
            <v>INE0BTV15188</v>
          </cell>
          <cell r="D262" t="str">
            <v>First Business ReceivablesTrust</v>
          </cell>
          <cell r="E262" t="str">
            <v>First Business ReceivablesTrust (TRANCHE 18) 01-Jul-2024</v>
          </cell>
          <cell r="F262" t="str">
            <v>Bond</v>
          </cell>
          <cell r="G262">
            <v>45474</v>
          </cell>
          <cell r="H262">
            <v>0.083</v>
          </cell>
          <cell r="I262">
            <v>10000000</v>
          </cell>
          <cell r="J262">
            <v>9920560.9725</v>
          </cell>
          <cell r="K262">
            <v>0.077125</v>
          </cell>
          <cell r="L262">
            <v>0.00852859770784771</v>
          </cell>
          <cell r="M262" t="str">
            <v>Maturity</v>
          </cell>
          <cell r="N262">
            <v>45474</v>
          </cell>
          <cell r="O262">
            <v>0.1092896174863388</v>
          </cell>
          <cell r="P262">
            <v>0.10655737704918032</v>
          </cell>
          <cell r="Q262">
            <v>0.09892758690883632</v>
          </cell>
          <cell r="R262" t="str">
            <v>CRISIL AAA(SO)</v>
          </cell>
          <cell r="S262" t="str">
            <v/>
          </cell>
          <cell r="T262">
            <v>9918487.512</v>
          </cell>
          <cell r="U262">
            <v>0.077125</v>
          </cell>
          <cell r="V262">
            <v>0.008449999999999985</v>
          </cell>
          <cell r="W262" t="str">
            <v>Level-3</v>
          </cell>
          <cell r="X262" t="str">
            <v>Maturity</v>
          </cell>
          <cell r="Y262" t="str">
            <v/>
          </cell>
          <cell r="Z262">
            <v>0</v>
          </cell>
          <cell r="AA262" t="str">
            <v/>
          </cell>
          <cell r="AB262" t="str">
            <v/>
          </cell>
          <cell r="AC262" t="str">
            <v/>
          </cell>
          <cell r="AD262">
            <v>1</v>
          </cell>
          <cell r="AE262" t="str">
            <v/>
          </cell>
          <cell r="AF262" t="str">
            <v/>
          </cell>
          <cell r="AG262" t="str">
            <v/>
          </cell>
          <cell r="AH262" t="str">
            <v/>
          </cell>
          <cell r="AI262" t="str">
            <v/>
          </cell>
          <cell r="AJ262" t="str">
            <v/>
          </cell>
          <cell r="AK262" t="str">
            <v/>
          </cell>
        </row>
        <row r="263">
          <cell r="C263" t="str">
            <v>INE0BTV15196</v>
          </cell>
          <cell r="D263" t="str">
            <v>First Business ReceivablesTrust</v>
          </cell>
          <cell r="E263" t="str">
            <v>First Business ReceivablesTrust (TRANCHE 19) 01-Oct-2024</v>
          </cell>
          <cell r="F263" t="str">
            <v>Bond</v>
          </cell>
          <cell r="G263">
            <v>45566</v>
          </cell>
          <cell r="H263">
            <v>0.0835</v>
          </cell>
          <cell r="I263">
            <v>10000000</v>
          </cell>
          <cell r="J263">
            <v>9725629.6249</v>
          </cell>
          <cell r="K263">
            <v>0.079425</v>
          </cell>
          <cell r="L263">
            <v>0.009349999999999997</v>
          </cell>
          <cell r="M263" t="str">
            <v>Maturity</v>
          </cell>
          <cell r="N263">
            <v>45566</v>
          </cell>
          <cell r="O263">
            <v>0.36065573770491804</v>
          </cell>
          <cell r="P263">
            <v>0.35792349726775957</v>
          </cell>
          <cell r="Q263">
            <v>0.33158718509184015</v>
          </cell>
          <cell r="R263" t="str">
            <v>CRISIL AAA(SO)</v>
          </cell>
          <cell r="S263" t="str">
            <v/>
          </cell>
          <cell r="T263">
            <v>9723577.4237</v>
          </cell>
          <cell r="U263">
            <v>0.079425</v>
          </cell>
          <cell r="V263">
            <v>0.009974999999999998</v>
          </cell>
          <cell r="W263" t="str">
            <v>Level-3</v>
          </cell>
          <cell r="X263" t="str">
            <v>Maturity</v>
          </cell>
          <cell r="Y263" t="str">
            <v/>
          </cell>
          <cell r="Z263">
            <v>0</v>
          </cell>
          <cell r="AA263" t="str">
            <v/>
          </cell>
          <cell r="AB263" t="str">
            <v/>
          </cell>
          <cell r="AC263" t="str">
            <v/>
          </cell>
          <cell r="AD263">
            <v>1</v>
          </cell>
          <cell r="AE263" t="str">
            <v/>
          </cell>
          <cell r="AF263" t="str">
            <v/>
          </cell>
          <cell r="AG263" t="str">
            <v/>
          </cell>
          <cell r="AH263" t="str">
            <v/>
          </cell>
          <cell r="AI263" t="str">
            <v/>
          </cell>
          <cell r="AJ263" t="str">
            <v/>
          </cell>
          <cell r="AK263" t="str">
            <v/>
          </cell>
        </row>
        <row r="264">
          <cell r="C264" t="str">
            <v>INE0BTV15204</v>
          </cell>
          <cell r="D264" t="str">
            <v>First Business ReceivablesTrust</v>
          </cell>
          <cell r="E264" t="str">
            <v>First Business ReceivablesTrust (TRANCHE 20) 01-Jan-2025</v>
          </cell>
          <cell r="F264" t="str">
            <v>Bond</v>
          </cell>
          <cell r="G264">
            <v>45658</v>
          </cell>
          <cell r="H264">
            <v>0.084</v>
          </cell>
          <cell r="I264">
            <v>10000000</v>
          </cell>
          <cell r="J264">
            <v>9533752.8142</v>
          </cell>
          <cell r="K264">
            <v>0.080625</v>
          </cell>
          <cell r="L264">
            <v>0.010525000000000007</v>
          </cell>
          <cell r="M264" t="str">
            <v>Maturity</v>
          </cell>
          <cell r="N264">
            <v>45658</v>
          </cell>
          <cell r="O264">
            <v>0.6120368291039748</v>
          </cell>
          <cell r="P264">
            <v>0.6093045886668164</v>
          </cell>
          <cell r="Q264">
            <v>0.5638446164643761</v>
          </cell>
          <cell r="R264" t="str">
            <v>CRISIL AAA(SO)</v>
          </cell>
          <cell r="S264" t="str">
            <v/>
          </cell>
          <cell r="T264">
            <v>9531750.9933</v>
          </cell>
          <cell r="U264">
            <v>0.080625</v>
          </cell>
          <cell r="V264">
            <v>0.010624999999999996</v>
          </cell>
          <cell r="W264" t="str">
            <v>Level-3</v>
          </cell>
          <cell r="X264" t="str">
            <v>Maturity</v>
          </cell>
          <cell r="Y264" t="str">
            <v/>
          </cell>
          <cell r="Z264">
            <v>0</v>
          </cell>
          <cell r="AA264" t="str">
            <v/>
          </cell>
          <cell r="AB264" t="str">
            <v/>
          </cell>
          <cell r="AC264" t="str">
            <v/>
          </cell>
          <cell r="AD264">
            <v>1</v>
          </cell>
          <cell r="AE264" t="str">
            <v/>
          </cell>
          <cell r="AF264" t="str">
            <v/>
          </cell>
          <cell r="AG264" t="str">
            <v/>
          </cell>
          <cell r="AH264" t="str">
            <v/>
          </cell>
          <cell r="AI264" t="str">
            <v/>
          </cell>
          <cell r="AJ264" t="str">
            <v/>
          </cell>
          <cell r="AK264" t="str">
            <v/>
          </cell>
        </row>
        <row r="265">
          <cell r="C265" t="str">
            <v>INE134E08DA0</v>
          </cell>
          <cell r="D265" t="str">
            <v>Power Finance Corporation Ltd.</v>
          </cell>
          <cell r="E265" t="str">
            <v>PFC 08.75% (Series 66-B) 15-Jun-2025</v>
          </cell>
          <cell r="F265" t="str">
            <v>Bond</v>
          </cell>
          <cell r="G265">
            <v>45823</v>
          </cell>
          <cell r="H265">
            <v>0.08750000000000001</v>
          </cell>
          <cell r="I265">
            <v>100</v>
          </cell>
          <cell r="J265">
            <v>101.0724</v>
          </cell>
          <cell r="K265">
            <v>0.0764</v>
          </cell>
          <cell r="L265">
            <v>0.005836999999999995</v>
          </cell>
          <cell r="M265" t="str">
            <v>Maturity</v>
          </cell>
          <cell r="N265">
            <v>45823</v>
          </cell>
          <cell r="O265">
            <v>1.0655737704918034</v>
          </cell>
          <cell r="P265">
            <v>0.9831375480289781</v>
          </cell>
          <cell r="Q265">
            <v>0.9133570680313806</v>
          </cell>
          <cell r="R265" t="str">
            <v>CRISIL AAA</v>
          </cell>
          <cell r="S265" t="str">
            <v/>
          </cell>
          <cell r="T265">
            <v>101.0743</v>
          </cell>
          <cell r="U265">
            <v>0.0764</v>
          </cell>
          <cell r="V265">
            <v>0.005655999999999994</v>
          </cell>
          <cell r="W265" t="str">
            <v>Level-2</v>
          </cell>
          <cell r="X265" t="str">
            <v>Maturity</v>
          </cell>
          <cell r="Y265" t="str">
            <v/>
          </cell>
          <cell r="Z265">
            <v>0</v>
          </cell>
          <cell r="AA265" t="str">
            <v/>
          </cell>
          <cell r="AB265" t="str">
            <v/>
          </cell>
          <cell r="AC265" t="str">
            <v/>
          </cell>
          <cell r="AD265" t="str">
            <v/>
          </cell>
          <cell r="AE265" t="str">
            <v/>
          </cell>
          <cell r="AF265" t="str">
            <v/>
          </cell>
          <cell r="AG265" t="str">
            <v/>
          </cell>
          <cell r="AH265" t="str">
            <v/>
          </cell>
          <cell r="AI265" t="str">
            <v/>
          </cell>
          <cell r="AJ265" t="str">
            <v/>
          </cell>
          <cell r="AK265" t="str">
            <v/>
          </cell>
        </row>
        <row r="266">
          <cell r="C266" t="str">
            <v>INE053F07BY5</v>
          </cell>
          <cell r="D266" t="str">
            <v>Indian Railway Finance Corporation Ltd.</v>
          </cell>
          <cell r="E266" t="str">
            <v>IRFC 07.55% (Series 144) 12-Apr-2030</v>
          </cell>
          <cell r="F266" t="str">
            <v>Bond</v>
          </cell>
          <cell r="G266">
            <v>47585</v>
          </cell>
          <cell r="H266">
            <v>0.0755</v>
          </cell>
          <cell r="I266">
            <v>100</v>
          </cell>
          <cell r="J266">
            <v>100.335</v>
          </cell>
          <cell r="K266">
            <v>0.074731</v>
          </cell>
          <cell r="L266">
            <v>0.004372000000000001</v>
          </cell>
          <cell r="M266" t="str">
            <v>Maturity</v>
          </cell>
          <cell r="N266">
            <v>47585</v>
          </cell>
          <cell r="O266">
            <v>5.889318062729246</v>
          </cell>
          <cell r="P266">
            <v>4.756463386601374</v>
          </cell>
          <cell r="Q266">
            <v>4.425724564194551</v>
          </cell>
          <cell r="R266" t="str">
            <v>CRISIL AAA</v>
          </cell>
          <cell r="S266" t="str">
            <v/>
          </cell>
          <cell r="T266">
            <v>100.335</v>
          </cell>
          <cell r="U266">
            <v>0.074731</v>
          </cell>
          <cell r="V266">
            <v>0.004193000000000002</v>
          </cell>
          <cell r="W266" t="str">
            <v>Level-2</v>
          </cell>
          <cell r="X266" t="str">
            <v>Maturity</v>
          </cell>
          <cell r="Y266" t="str">
            <v/>
          </cell>
          <cell r="Z266">
            <v>0</v>
          </cell>
          <cell r="AA266" t="str">
            <v/>
          </cell>
          <cell r="AB266" t="str">
            <v/>
          </cell>
          <cell r="AC266" t="str">
            <v/>
          </cell>
          <cell r="AD266" t="str">
            <v/>
          </cell>
          <cell r="AE266" t="str">
            <v/>
          </cell>
          <cell r="AF266" t="str">
            <v/>
          </cell>
          <cell r="AG266" t="str">
            <v/>
          </cell>
          <cell r="AH266" t="str">
            <v/>
          </cell>
          <cell r="AI266" t="str">
            <v/>
          </cell>
          <cell r="AJ266" t="str">
            <v/>
          </cell>
          <cell r="AK266" t="str">
            <v/>
          </cell>
        </row>
        <row r="267">
          <cell r="C267" t="str">
            <v>INE537P07497</v>
          </cell>
          <cell r="D267" t="str">
            <v>India Infradebt Ltd.</v>
          </cell>
          <cell r="E267" t="str">
            <v>India Infradebt 08.60% (Tranche III Series I) 30-Dec-2024</v>
          </cell>
          <cell r="F267" t="str">
            <v>Bond</v>
          </cell>
          <cell r="G267">
            <v>45656</v>
          </cell>
          <cell r="H267">
            <v>0.08600000000000001</v>
          </cell>
          <cell r="I267">
            <v>100</v>
          </cell>
          <cell r="J267">
            <v>100.2239</v>
          </cell>
          <cell r="K267">
            <v>0.079375</v>
          </cell>
          <cell r="L267">
            <v>0.009275000000000005</v>
          </cell>
          <cell r="M267" t="str">
            <v>Maturity</v>
          </cell>
          <cell r="N267">
            <v>45656</v>
          </cell>
          <cell r="O267">
            <v>0.6065573770491803</v>
          </cell>
          <cell r="P267">
            <v>0.6038251366120219</v>
          </cell>
          <cell r="Q267">
            <v>0.5594210877702577</v>
          </cell>
          <cell r="R267" t="str">
            <v>CRISIL AAA</v>
          </cell>
          <cell r="S267" t="str">
            <v/>
          </cell>
          <cell r="T267">
            <v>100.2259</v>
          </cell>
          <cell r="U267">
            <v>0.079375</v>
          </cell>
          <cell r="V267">
            <v>0.009374999999999994</v>
          </cell>
          <cell r="W267" t="str">
            <v>Level-3</v>
          </cell>
          <cell r="X267" t="str">
            <v>Maturity</v>
          </cell>
          <cell r="Y267" t="str">
            <v/>
          </cell>
          <cell r="Z267">
            <v>0</v>
          </cell>
          <cell r="AA267" t="str">
            <v/>
          </cell>
          <cell r="AB267" t="str">
            <v/>
          </cell>
          <cell r="AC267" t="str">
            <v/>
          </cell>
          <cell r="AD267" t="str">
            <v/>
          </cell>
          <cell r="AE267" t="str">
            <v/>
          </cell>
          <cell r="AF267" t="str">
            <v/>
          </cell>
          <cell r="AG267" t="str">
            <v/>
          </cell>
          <cell r="AH267" t="str">
            <v/>
          </cell>
          <cell r="AI267" t="str">
            <v/>
          </cell>
          <cell r="AJ267" t="str">
            <v/>
          </cell>
          <cell r="AK267" t="str">
            <v/>
          </cell>
        </row>
        <row r="268">
          <cell r="C268" t="str">
            <v>INE134E08KI8</v>
          </cell>
          <cell r="D268" t="str">
            <v>Power Finance Corporation Ltd.</v>
          </cell>
          <cell r="E268" t="str">
            <v>PFC 07.93% (Series 193) 31-Dec-2029</v>
          </cell>
          <cell r="F268" t="str">
            <v>Bond</v>
          </cell>
          <cell r="G268">
            <v>47483</v>
          </cell>
          <cell r="H268">
            <v>0.07930000000000001</v>
          </cell>
          <cell r="I268">
            <v>100</v>
          </cell>
          <cell r="J268">
            <v>101.5271</v>
          </cell>
          <cell r="K268">
            <v>0.0757</v>
          </cell>
          <cell r="L268">
            <v>0.0053409999999999985</v>
          </cell>
          <cell r="M268" t="str">
            <v>Maturity</v>
          </cell>
          <cell r="N268">
            <v>47483</v>
          </cell>
          <cell r="O268">
            <v>5.609289617486339</v>
          </cell>
          <cell r="P268">
            <v>4.61590286644059</v>
          </cell>
          <cell r="Q268">
            <v>4.2910689471419445</v>
          </cell>
          <cell r="R268" t="str">
            <v>CRISIL AAA</v>
          </cell>
          <cell r="S268" t="str">
            <v/>
          </cell>
          <cell r="T268">
            <v>101.5279</v>
          </cell>
          <cell r="U268">
            <v>0.0757</v>
          </cell>
          <cell r="V268">
            <v>0.005164000000000002</v>
          </cell>
          <cell r="W268" t="str">
            <v>Level-2</v>
          </cell>
          <cell r="X268" t="str">
            <v>Maturity</v>
          </cell>
          <cell r="Y268" t="str">
            <v/>
          </cell>
          <cell r="Z268">
            <v>0</v>
          </cell>
          <cell r="AA268" t="str">
            <v/>
          </cell>
          <cell r="AB268" t="str">
            <v/>
          </cell>
          <cell r="AC268" t="str">
            <v/>
          </cell>
          <cell r="AD268" t="str">
            <v/>
          </cell>
          <cell r="AE268" t="str">
            <v/>
          </cell>
          <cell r="AF268" t="str">
            <v/>
          </cell>
          <cell r="AG268" t="str">
            <v/>
          </cell>
          <cell r="AH268" t="str">
            <v/>
          </cell>
          <cell r="AI268" t="str">
            <v/>
          </cell>
          <cell r="AJ268" t="str">
            <v/>
          </cell>
          <cell r="AK268" t="str">
            <v/>
          </cell>
        </row>
        <row r="269">
          <cell r="C269" t="str">
            <v>INE246R07392</v>
          </cell>
          <cell r="D269" t="str">
            <v>NIIF Infrastructure Finance Ltd.</v>
          </cell>
          <cell r="E269" t="str">
            <v>NIIF Infrastructure Finance 08.65% (Series PP 5/2020) 21-Feb-2025</v>
          </cell>
          <cell r="F269" t="str">
            <v>Bond</v>
          </cell>
          <cell r="G269">
            <v>45709</v>
          </cell>
          <cell r="H269">
            <v>0.08650000000000001</v>
          </cell>
          <cell r="I269">
            <v>100</v>
          </cell>
          <cell r="J269">
            <v>100.4158</v>
          </cell>
          <cell r="K269">
            <v>0.0789</v>
          </cell>
          <cell r="L269">
            <v>0.008800000000000002</v>
          </cell>
          <cell r="M269" t="str">
            <v>Maturity</v>
          </cell>
          <cell r="N269">
            <v>45709</v>
          </cell>
          <cell r="O269">
            <v>0.7513661202185792</v>
          </cell>
          <cell r="P269">
            <v>0.7486338797814208</v>
          </cell>
          <cell r="Q269">
            <v>0.6938862543158966</v>
          </cell>
          <cell r="R269" t="str">
            <v>[ICRA]AAA</v>
          </cell>
          <cell r="S269" t="str">
            <v/>
          </cell>
          <cell r="T269">
            <v>100.4186</v>
          </cell>
          <cell r="U269">
            <v>0.0789</v>
          </cell>
          <cell r="V269">
            <v>0.00860000000000001</v>
          </cell>
          <cell r="W269" t="str">
            <v>Level-3</v>
          </cell>
          <cell r="X269" t="str">
            <v>Maturity</v>
          </cell>
          <cell r="Y269" t="str">
            <v/>
          </cell>
          <cell r="Z269">
            <v>0</v>
          </cell>
          <cell r="AA269" t="str">
            <v/>
          </cell>
          <cell r="AB269" t="str">
            <v/>
          </cell>
          <cell r="AC269" t="str">
            <v/>
          </cell>
          <cell r="AD269" t="str">
            <v/>
          </cell>
          <cell r="AE269" t="str">
            <v/>
          </cell>
          <cell r="AF269" t="str">
            <v/>
          </cell>
          <cell r="AG269" t="str">
            <v/>
          </cell>
          <cell r="AH269" t="str">
            <v/>
          </cell>
          <cell r="AI269" t="str">
            <v/>
          </cell>
          <cell r="AJ269" t="str">
            <v/>
          </cell>
          <cell r="AK269" t="str">
            <v/>
          </cell>
        </row>
        <row r="270">
          <cell r="C270" t="str">
            <v>INE848E07AT3</v>
          </cell>
          <cell r="D270" t="str">
            <v>National Hydroelectric Power Corporation Ltd.</v>
          </cell>
          <cell r="E270" t="str">
            <v>NHPC 7.38% (Series Y1 STRPP A 2019) 03-Jan-26</v>
          </cell>
          <cell r="F270" t="str">
            <v>Bond</v>
          </cell>
          <cell r="G270">
            <v>46025</v>
          </cell>
          <cell r="H270">
            <v>0.0738</v>
          </cell>
          <cell r="I270">
            <v>100</v>
          </cell>
          <cell r="J270">
            <v>99.6871</v>
          </cell>
          <cell r="K270">
            <v>0.0755</v>
          </cell>
          <cell r="L270">
            <v>0.004936999999999997</v>
          </cell>
          <cell r="M270" t="str">
            <v>Maturity</v>
          </cell>
          <cell r="N270">
            <v>46025</v>
          </cell>
          <cell r="O270">
            <v>1.6174863387978142</v>
          </cell>
          <cell r="P270">
            <v>1.5459248977878703</v>
          </cell>
          <cell r="Q270">
            <v>1.4374011137032732</v>
          </cell>
          <cell r="R270" t="str">
            <v>[ICRA]AAA</v>
          </cell>
          <cell r="S270" t="str">
            <v/>
          </cell>
          <cell r="T270">
            <v>99.6869</v>
          </cell>
          <cell r="U270">
            <v>0.0755</v>
          </cell>
          <cell r="V270">
            <v>0.0046559999999999935</v>
          </cell>
          <cell r="W270" t="str">
            <v>Level-3</v>
          </cell>
          <cell r="X270" t="str">
            <v>Maturity</v>
          </cell>
          <cell r="Y270" t="str">
            <v/>
          </cell>
          <cell r="Z270">
            <v>0</v>
          </cell>
          <cell r="AA270" t="str">
            <v/>
          </cell>
          <cell r="AB270" t="str">
            <v/>
          </cell>
          <cell r="AC270" t="str">
            <v/>
          </cell>
          <cell r="AD270" t="str">
            <v/>
          </cell>
          <cell r="AE270" t="str">
            <v/>
          </cell>
          <cell r="AF270" t="str">
            <v/>
          </cell>
          <cell r="AG270" t="str">
            <v/>
          </cell>
          <cell r="AH270" t="str">
            <v/>
          </cell>
          <cell r="AI270" t="str">
            <v/>
          </cell>
          <cell r="AJ270" t="str">
            <v/>
          </cell>
          <cell r="AK270" t="str">
            <v/>
          </cell>
        </row>
        <row r="271">
          <cell r="C271" t="str">
            <v>INE848E07AU1</v>
          </cell>
          <cell r="D271" t="str">
            <v>National Hydroelectric Power Corporation Ltd.</v>
          </cell>
          <cell r="E271" t="str">
            <v>NHPC 7.38% (Series Y1 STRPP B 2019) 02-Jan-27</v>
          </cell>
          <cell r="F271" t="str">
            <v>Bond</v>
          </cell>
          <cell r="G271">
            <v>46389</v>
          </cell>
          <cell r="H271">
            <v>0.0738</v>
          </cell>
          <cell r="I271">
            <v>100</v>
          </cell>
          <cell r="J271">
            <v>99.6852</v>
          </cell>
          <cell r="K271">
            <v>0.0749</v>
          </cell>
          <cell r="L271">
            <v>0.004785999999999999</v>
          </cell>
          <cell r="M271" t="str">
            <v>Maturity</v>
          </cell>
          <cell r="N271">
            <v>46389</v>
          </cell>
          <cell r="O271">
            <v>2.614746612770417</v>
          </cell>
          <cell r="P271">
            <v>2.4106143836711142</v>
          </cell>
          <cell r="Q271">
            <v>2.2426406025408077</v>
          </cell>
          <cell r="R271" t="str">
            <v>[ICRA]AAA</v>
          </cell>
          <cell r="S271" t="str">
            <v/>
          </cell>
          <cell r="T271">
            <v>99.6852</v>
          </cell>
          <cell r="U271">
            <v>0.0749</v>
          </cell>
          <cell r="V271">
            <v>0.004784999999999998</v>
          </cell>
          <cell r="W271" t="str">
            <v>Level-3</v>
          </cell>
          <cell r="X271" t="str">
            <v>Maturity</v>
          </cell>
          <cell r="Y271" t="str">
            <v/>
          </cell>
          <cell r="Z271">
            <v>0</v>
          </cell>
          <cell r="AA271" t="str">
            <v/>
          </cell>
          <cell r="AB271" t="str">
            <v/>
          </cell>
          <cell r="AC271" t="str">
            <v/>
          </cell>
          <cell r="AD271" t="str">
            <v/>
          </cell>
          <cell r="AE271" t="str">
            <v/>
          </cell>
          <cell r="AF271" t="str">
            <v/>
          </cell>
          <cell r="AG271" t="str">
            <v/>
          </cell>
          <cell r="AH271" t="str">
            <v/>
          </cell>
          <cell r="AI271" t="str">
            <v/>
          </cell>
          <cell r="AJ271" t="str">
            <v/>
          </cell>
          <cell r="AK271" t="str">
            <v/>
          </cell>
        </row>
        <row r="272">
          <cell r="C272" t="str">
            <v>INE848E07AW7</v>
          </cell>
          <cell r="D272" t="str">
            <v>National Hydroelectric Power Corporation Ltd.</v>
          </cell>
          <cell r="E272" t="str">
            <v>NHPC 7.38% (Series Y1 STRPP D 2019) 03-Jan-29</v>
          </cell>
          <cell r="F272" t="str">
            <v>Bond</v>
          </cell>
          <cell r="G272">
            <v>47121</v>
          </cell>
          <cell r="H272">
            <v>0.0738</v>
          </cell>
          <cell r="I272">
            <v>100</v>
          </cell>
          <cell r="J272">
            <v>99.6154</v>
          </cell>
          <cell r="K272">
            <v>0.07465</v>
          </cell>
          <cell r="L272">
            <v>0.0044309999999999905</v>
          </cell>
          <cell r="M272" t="str">
            <v>Maturity</v>
          </cell>
          <cell r="N272">
            <v>47121</v>
          </cell>
          <cell r="O272">
            <v>4.617486338797814</v>
          </cell>
          <cell r="P272">
            <v>3.9718758300540618</v>
          </cell>
          <cell r="Q272">
            <v>3.695971553579362</v>
          </cell>
          <cell r="R272" t="str">
            <v>[ICRA]AAA</v>
          </cell>
          <cell r="S272" t="str">
            <v/>
          </cell>
          <cell r="T272">
            <v>99.6154</v>
          </cell>
          <cell r="U272">
            <v>0.07465</v>
          </cell>
          <cell r="V272">
            <v>0.00384000000000001</v>
          </cell>
          <cell r="W272" t="str">
            <v>Level-3</v>
          </cell>
          <cell r="X272" t="str">
            <v>Maturity</v>
          </cell>
          <cell r="Y272" t="str">
            <v/>
          </cell>
          <cell r="Z272">
            <v>0</v>
          </cell>
          <cell r="AA272" t="str">
            <v/>
          </cell>
          <cell r="AB272" t="str">
            <v/>
          </cell>
          <cell r="AC272" t="str">
            <v/>
          </cell>
          <cell r="AD272" t="str">
            <v/>
          </cell>
          <cell r="AE272" t="str">
            <v/>
          </cell>
          <cell r="AF272" t="str">
            <v/>
          </cell>
          <cell r="AG272" t="str">
            <v/>
          </cell>
          <cell r="AH272" t="str">
            <v/>
          </cell>
          <cell r="AI272" t="str">
            <v/>
          </cell>
          <cell r="AJ272" t="str">
            <v/>
          </cell>
          <cell r="AK272" t="str">
            <v/>
          </cell>
        </row>
        <row r="273">
          <cell r="C273" t="str">
            <v>INE848E07AX5</v>
          </cell>
          <cell r="D273" t="str">
            <v>National Hydroelectric Power Corporation Ltd.</v>
          </cell>
          <cell r="E273" t="str">
            <v>NHPC 7.38% (Series Y1 STRPP E 2019) 03-Jan-30</v>
          </cell>
          <cell r="F273" t="str">
            <v>Bond</v>
          </cell>
          <cell r="G273">
            <v>47486</v>
          </cell>
          <cell r="H273">
            <v>0.0738</v>
          </cell>
          <cell r="I273">
            <v>100</v>
          </cell>
          <cell r="J273">
            <v>99.5364</v>
          </cell>
          <cell r="K273">
            <v>0.0747</v>
          </cell>
          <cell r="L273">
            <v>0.004340999999999998</v>
          </cell>
          <cell r="M273" t="str">
            <v>Maturity</v>
          </cell>
          <cell r="N273">
            <v>47486</v>
          </cell>
          <cell r="O273">
            <v>5.617486338797814</v>
          </cell>
          <cell r="P273">
            <v>4.671332740197558</v>
          </cell>
          <cell r="Q273">
            <v>4.346638820319678</v>
          </cell>
          <cell r="R273" t="str">
            <v>[ICRA]AAA</v>
          </cell>
          <cell r="S273" t="str">
            <v/>
          </cell>
          <cell r="T273">
            <v>99.5364</v>
          </cell>
          <cell r="U273">
            <v>0.0747</v>
          </cell>
          <cell r="V273">
            <v>0.004193000000000002</v>
          </cell>
          <cell r="W273" t="str">
            <v>Level-3</v>
          </cell>
          <cell r="X273" t="str">
            <v>Maturity</v>
          </cell>
          <cell r="Y273" t="str">
            <v/>
          </cell>
          <cell r="Z273">
            <v>0</v>
          </cell>
          <cell r="AA273" t="str">
            <v/>
          </cell>
          <cell r="AB273" t="str">
            <v/>
          </cell>
          <cell r="AC273" t="str">
            <v/>
          </cell>
          <cell r="AD273" t="str">
            <v/>
          </cell>
          <cell r="AE273" t="str">
            <v/>
          </cell>
          <cell r="AF273" t="str">
            <v/>
          </cell>
          <cell r="AG273" t="str">
            <v/>
          </cell>
          <cell r="AH273" t="str">
            <v/>
          </cell>
          <cell r="AI273" t="str">
            <v/>
          </cell>
          <cell r="AJ273" t="str">
            <v/>
          </cell>
          <cell r="AK273" t="str">
            <v/>
          </cell>
        </row>
        <row r="274">
          <cell r="C274" t="str">
            <v>INE028A08190</v>
          </cell>
          <cell r="D274" t="str">
            <v>Bank of Baroda</v>
          </cell>
          <cell r="E274" t="str">
            <v>Bank of Baroda 07.44% ( Basel III Tier II Series XXIII) 03-Jan -2030 C 03-Jan-2025</v>
          </cell>
          <cell r="F274" t="str">
            <v>Bond</v>
          </cell>
          <cell r="G274">
            <v>47486</v>
          </cell>
          <cell r="H274">
            <v>0.07440000000000001</v>
          </cell>
          <cell r="I274">
            <v>100</v>
          </cell>
          <cell r="J274">
            <v>98.7994</v>
          </cell>
          <cell r="K274">
            <v>0.076967</v>
          </cell>
          <cell r="L274">
            <v>0.006607999999999989</v>
          </cell>
          <cell r="M274" t="str">
            <v>Maturity</v>
          </cell>
          <cell r="N274">
            <v>47486</v>
          </cell>
          <cell r="O274">
            <v>5.617486338797814</v>
          </cell>
          <cell r="P274">
            <v>4.660682924706675</v>
          </cell>
          <cell r="Q274">
            <v>4.327600497235918</v>
          </cell>
          <cell r="R274" t="str">
            <v>IND AAA</v>
          </cell>
          <cell r="S274" t="str">
            <v/>
          </cell>
          <cell r="T274">
            <v>98.7991</v>
          </cell>
          <cell r="U274">
            <v>0.076967</v>
          </cell>
          <cell r="V274">
            <v>0.006359999999999991</v>
          </cell>
          <cell r="W274" t="str">
            <v>Level-3</v>
          </cell>
          <cell r="X274" t="str">
            <v>Maturity</v>
          </cell>
          <cell r="Y274" t="str">
            <v/>
          </cell>
          <cell r="Z274">
            <v>0</v>
          </cell>
          <cell r="AA274" t="str">
            <v/>
          </cell>
          <cell r="AB274" t="str">
            <v/>
          </cell>
          <cell r="AC274" t="str">
            <v/>
          </cell>
          <cell r="AD274" t="str">
            <v/>
          </cell>
          <cell r="AE274" t="str">
            <v/>
          </cell>
          <cell r="AF274" t="str">
            <v/>
          </cell>
          <cell r="AG274" t="str">
            <v/>
          </cell>
          <cell r="AH274" t="str">
            <v/>
          </cell>
          <cell r="AI274" t="str">
            <v/>
          </cell>
          <cell r="AJ274" t="str">
            <v/>
          </cell>
          <cell r="AK274" t="str">
            <v/>
          </cell>
        </row>
        <row r="275">
          <cell r="C275" t="str">
            <v>INE020B08CI2</v>
          </cell>
          <cell r="D275" t="str">
            <v>Rural Electrification Corporation Ltd.</v>
          </cell>
          <cell r="E275" t="str">
            <v>RECL 07.89% (Series 188 Option B) 30-Mar-2030</v>
          </cell>
          <cell r="F275" t="str">
            <v>Bond</v>
          </cell>
          <cell r="G275">
            <v>47572</v>
          </cell>
          <cell r="H275">
            <v>0.0789</v>
          </cell>
          <cell r="I275">
            <v>100</v>
          </cell>
          <cell r="J275">
            <v>101.4114</v>
          </cell>
          <cell r="K275">
            <v>0.075747</v>
          </cell>
          <cell r="L275">
            <v>0.00538799999999999</v>
          </cell>
          <cell r="M275" t="str">
            <v>Maturity</v>
          </cell>
          <cell r="N275">
            <v>47572</v>
          </cell>
          <cell r="O275">
            <v>5.854794520547945</v>
          </cell>
          <cell r="P275">
            <v>4.86531745343663</v>
          </cell>
          <cell r="Q275">
            <v>4.522733926691527</v>
          </cell>
          <cell r="R275" t="str">
            <v>CRISIL AAA</v>
          </cell>
          <cell r="S275" t="str">
            <v/>
          </cell>
          <cell r="T275">
            <v>101.4125</v>
          </cell>
          <cell r="U275">
            <v>0.075747</v>
          </cell>
          <cell r="V275">
            <v>0.005126999999999993</v>
          </cell>
          <cell r="W275" t="str">
            <v>Level-2</v>
          </cell>
          <cell r="X275" t="str">
            <v>Maturity</v>
          </cell>
          <cell r="Y275" t="str">
            <v/>
          </cell>
          <cell r="Z275">
            <v>0</v>
          </cell>
          <cell r="AA275" t="str">
            <v/>
          </cell>
          <cell r="AB275" t="str">
            <v/>
          </cell>
          <cell r="AC275" t="str">
            <v/>
          </cell>
          <cell r="AD275" t="str">
            <v/>
          </cell>
          <cell r="AE275" t="str">
            <v/>
          </cell>
          <cell r="AF275" t="str">
            <v/>
          </cell>
          <cell r="AG275" t="str">
            <v/>
          </cell>
          <cell r="AH275" t="str">
            <v/>
          </cell>
          <cell r="AI275" t="str">
            <v/>
          </cell>
          <cell r="AJ275" t="str">
            <v/>
          </cell>
          <cell r="AK275" t="str">
            <v/>
          </cell>
        </row>
        <row r="276">
          <cell r="C276" t="str">
            <v>INE752E08635</v>
          </cell>
          <cell r="D276" t="str">
            <v>Power Grid Corporation of India Ltd.</v>
          </cell>
          <cell r="E276" t="str">
            <v>PGC 07.38% (LXVI Issue 2019-20 ) 12-Apr-2030</v>
          </cell>
          <cell r="F276" t="str">
            <v>Bond</v>
          </cell>
          <cell r="G276">
            <v>47585</v>
          </cell>
          <cell r="H276">
            <v>0.0738</v>
          </cell>
          <cell r="I276">
            <v>100</v>
          </cell>
          <cell r="J276">
            <v>99.6934</v>
          </cell>
          <cell r="K276">
            <v>0.0744</v>
          </cell>
          <cell r="L276">
            <v>0.004040999999999989</v>
          </cell>
          <cell r="M276" t="str">
            <v>Maturity</v>
          </cell>
          <cell r="N276">
            <v>47585</v>
          </cell>
          <cell r="O276">
            <v>5.888681787558949</v>
          </cell>
          <cell r="P276">
            <v>4.8538787560041134</v>
          </cell>
          <cell r="Q276">
            <v>4.517757591217529</v>
          </cell>
          <cell r="R276" t="str">
            <v>CRISIL AAA</v>
          </cell>
          <cell r="S276" t="str">
            <v/>
          </cell>
          <cell r="T276">
            <v>99.6935</v>
          </cell>
          <cell r="U276">
            <v>0.0744</v>
          </cell>
          <cell r="V276">
            <v>0.0038929999999999937</v>
          </cell>
          <cell r="W276" t="str">
            <v>Level-3</v>
          </cell>
          <cell r="X276" t="str">
            <v>Maturity</v>
          </cell>
          <cell r="Y276" t="str">
            <v/>
          </cell>
          <cell r="Z276">
            <v>0</v>
          </cell>
          <cell r="AA276" t="str">
            <v/>
          </cell>
          <cell r="AB276" t="str">
            <v/>
          </cell>
          <cell r="AC276" t="str">
            <v/>
          </cell>
          <cell r="AD276" t="str">
            <v/>
          </cell>
          <cell r="AE276" t="str">
            <v/>
          </cell>
          <cell r="AF276" t="str">
            <v/>
          </cell>
          <cell r="AG276" t="str">
            <v/>
          </cell>
          <cell r="AH276" t="str">
            <v/>
          </cell>
          <cell r="AI276" t="str">
            <v/>
          </cell>
          <cell r="AJ276" t="str">
            <v/>
          </cell>
          <cell r="AK276" t="str">
            <v/>
          </cell>
        </row>
        <row r="277">
          <cell r="C277" t="str">
            <v>INE040A08906</v>
          </cell>
          <cell r="D277" t="str">
            <v>HDFC Bank Ltd.</v>
          </cell>
          <cell r="E277" t="str">
            <v>HDFC BK (Erstwhile HDFC) 07.50% (Series- W-006) 08-Jan-2025</v>
          </cell>
          <cell r="F277" t="str">
            <v>Bond</v>
          </cell>
          <cell r="G277">
            <v>45665</v>
          </cell>
          <cell r="H277">
            <v>0.075</v>
          </cell>
          <cell r="I277">
            <v>100</v>
          </cell>
          <cell r="J277">
            <v>99.6232</v>
          </cell>
          <cell r="K277">
            <v>0.0791</v>
          </cell>
          <cell r="L277">
            <v>0.009000000000000008</v>
          </cell>
          <cell r="M277" t="str">
            <v>Maturity</v>
          </cell>
          <cell r="N277">
            <v>45665</v>
          </cell>
          <cell r="O277">
            <v>0.6311475409836066</v>
          </cell>
          <cell r="P277">
            <v>0.6284153005464481</v>
          </cell>
          <cell r="Q277">
            <v>0.5823513117843092</v>
          </cell>
          <cell r="R277" t="str">
            <v>CRISIL AAA</v>
          </cell>
          <cell r="S277" t="str">
            <v/>
          </cell>
          <cell r="T277">
            <v>99.6226</v>
          </cell>
          <cell r="U277">
            <v>0.0791</v>
          </cell>
          <cell r="V277">
            <v>0.008499999999999994</v>
          </cell>
          <cell r="W277" t="str">
            <v>Level-3</v>
          </cell>
          <cell r="X277" t="str">
            <v>Maturity</v>
          </cell>
          <cell r="Y277" t="str">
            <v/>
          </cell>
          <cell r="Z277">
            <v>0</v>
          </cell>
          <cell r="AA277" t="str">
            <v/>
          </cell>
          <cell r="AB277" t="str">
            <v/>
          </cell>
          <cell r="AC277" t="str">
            <v/>
          </cell>
          <cell r="AD277" t="str">
            <v/>
          </cell>
          <cell r="AE277" t="str">
            <v/>
          </cell>
          <cell r="AF277" t="str">
            <v/>
          </cell>
          <cell r="AG277" t="str">
            <v/>
          </cell>
          <cell r="AH277" t="str">
            <v/>
          </cell>
          <cell r="AI277" t="str">
            <v/>
          </cell>
          <cell r="AJ277" t="str">
            <v/>
          </cell>
          <cell r="AK277" t="str">
            <v/>
          </cell>
        </row>
        <row r="278">
          <cell r="C278" t="str">
            <v>INE103A08019</v>
          </cell>
          <cell r="D278" t="str">
            <v>Mangalore Refinery &amp; Petrochemicals Ltd.</v>
          </cell>
          <cell r="E278" t="str">
            <v>MRPL 07.40% (Series 1B) 12-Apr-2030</v>
          </cell>
          <cell r="F278" t="str">
            <v>Bond</v>
          </cell>
          <cell r="G278">
            <v>47585</v>
          </cell>
          <cell r="H278">
            <v>0.07400000000000001</v>
          </cell>
          <cell r="I278">
            <v>100</v>
          </cell>
          <cell r="J278">
            <v>99.1404</v>
          </cell>
          <cell r="K278">
            <v>0.0758</v>
          </cell>
          <cell r="L278">
            <v>0.005441000000000001</v>
          </cell>
          <cell r="M278" t="str">
            <v>Maturity</v>
          </cell>
          <cell r="N278">
            <v>47585</v>
          </cell>
          <cell r="O278">
            <v>5.888644359607755</v>
          </cell>
          <cell r="P278">
            <v>4.852924776942784</v>
          </cell>
          <cell r="Q278">
            <v>4.510991612700115</v>
          </cell>
          <cell r="R278" t="str">
            <v>CRISIL AAA</v>
          </cell>
          <cell r="S278" t="str">
            <v/>
          </cell>
          <cell r="T278">
            <v>99.1403</v>
          </cell>
          <cell r="U278">
            <v>0.0758</v>
          </cell>
          <cell r="V278">
            <v>0.005593000000000001</v>
          </cell>
          <cell r="W278" t="str">
            <v>Level-3</v>
          </cell>
          <cell r="X278" t="str">
            <v>Maturity</v>
          </cell>
          <cell r="Y278" t="str">
            <v/>
          </cell>
          <cell r="Z278">
            <v>0</v>
          </cell>
          <cell r="AA278" t="str">
            <v/>
          </cell>
          <cell r="AB278" t="str">
            <v/>
          </cell>
          <cell r="AC278" t="str">
            <v/>
          </cell>
          <cell r="AD278" t="str">
            <v/>
          </cell>
          <cell r="AE278" t="str">
            <v/>
          </cell>
          <cell r="AF278" t="str">
            <v/>
          </cell>
          <cell r="AG278" t="str">
            <v/>
          </cell>
          <cell r="AH278" t="str">
            <v/>
          </cell>
          <cell r="AI278" t="str">
            <v/>
          </cell>
          <cell r="AJ278" t="str">
            <v/>
          </cell>
          <cell r="AK278" t="str">
            <v/>
          </cell>
        </row>
        <row r="279">
          <cell r="C279" t="str">
            <v>INE861G08068</v>
          </cell>
          <cell r="D279" t="str">
            <v>Food Corporation of India</v>
          </cell>
          <cell r="E279" t="str">
            <v>FCI 07.60% (Series VII A) 09-Jan-2030</v>
          </cell>
          <cell r="F279" t="str">
            <v>Bond</v>
          </cell>
          <cell r="G279">
            <v>47492</v>
          </cell>
          <cell r="H279">
            <v>0.076</v>
          </cell>
          <cell r="I279">
            <v>100</v>
          </cell>
          <cell r="J279">
            <v>99.8017</v>
          </cell>
          <cell r="K279">
            <v>0.0763</v>
          </cell>
          <cell r="L279">
            <v>0.005941000000000002</v>
          </cell>
          <cell r="M279" t="str">
            <v>Maturity</v>
          </cell>
          <cell r="N279">
            <v>47492</v>
          </cell>
          <cell r="O279">
            <v>5.633879781420765</v>
          </cell>
          <cell r="P279">
            <v>4.665550699142069</v>
          </cell>
          <cell r="Q279">
            <v>4.334805072137944</v>
          </cell>
          <cell r="R279" t="str">
            <v>CRISIL AAA(CE)</v>
          </cell>
          <cell r="S279" t="str">
            <v/>
          </cell>
          <cell r="T279">
            <v>99.8019</v>
          </cell>
          <cell r="U279">
            <v>0.0763</v>
          </cell>
          <cell r="V279">
            <v>0.005792999999999993</v>
          </cell>
          <cell r="W279" t="str">
            <v>Level-3</v>
          </cell>
          <cell r="X279" t="str">
            <v>Maturity</v>
          </cell>
          <cell r="Y279" t="str">
            <v/>
          </cell>
          <cell r="Z279">
            <v>0</v>
          </cell>
          <cell r="AA279" t="str">
            <v/>
          </cell>
          <cell r="AB279" t="str">
            <v/>
          </cell>
          <cell r="AC279" t="str">
            <v/>
          </cell>
          <cell r="AD279" t="str">
            <v/>
          </cell>
          <cell r="AE279" t="str">
            <v/>
          </cell>
          <cell r="AF279" t="str">
            <v/>
          </cell>
          <cell r="AG279" t="str">
            <v/>
          </cell>
          <cell r="AH279" t="str">
            <v/>
          </cell>
          <cell r="AI279" t="str">
            <v/>
          </cell>
          <cell r="AJ279" t="str">
            <v/>
          </cell>
          <cell r="AK279" t="str">
            <v/>
          </cell>
        </row>
        <row r="280">
          <cell r="C280" t="str">
            <v>INE134E08KK4</v>
          </cell>
          <cell r="D280" t="str">
            <v>Power Finance Corporation Ltd.</v>
          </cell>
          <cell r="E280" t="str">
            <v>PFC 07.86% (Series -195) 12-Apr-2030</v>
          </cell>
          <cell r="F280" t="str">
            <v>Bond</v>
          </cell>
          <cell r="G280">
            <v>47585</v>
          </cell>
          <cell r="H280">
            <v>0.0786</v>
          </cell>
          <cell r="I280">
            <v>100</v>
          </cell>
          <cell r="J280">
            <v>101.4919</v>
          </cell>
          <cell r="K280">
            <v>0.0753</v>
          </cell>
          <cell r="L280">
            <v>0.004941000000000001</v>
          </cell>
          <cell r="M280" t="str">
            <v>Maturity</v>
          </cell>
          <cell r="N280">
            <v>47585</v>
          </cell>
          <cell r="O280">
            <v>5.888636874017516</v>
          </cell>
          <cell r="P280">
            <v>4.815194299504149</v>
          </cell>
          <cell r="Q280">
            <v>4.4780008365146</v>
          </cell>
          <cell r="R280" t="str">
            <v>CRISIL AAA</v>
          </cell>
          <cell r="S280" t="str">
            <v/>
          </cell>
          <cell r="T280">
            <v>101.4927</v>
          </cell>
          <cell r="U280">
            <v>0.0753</v>
          </cell>
          <cell r="V280">
            <v>0.005242999999999998</v>
          </cell>
          <cell r="W280" t="str">
            <v>Level-2</v>
          </cell>
          <cell r="X280" t="str">
            <v>Maturity</v>
          </cell>
          <cell r="Y280" t="str">
            <v/>
          </cell>
          <cell r="Z280">
            <v>0</v>
          </cell>
          <cell r="AA280" t="str">
            <v/>
          </cell>
          <cell r="AB280" t="str">
            <v/>
          </cell>
          <cell r="AC280" t="str">
            <v/>
          </cell>
          <cell r="AD280" t="str">
            <v/>
          </cell>
          <cell r="AE280" t="str">
            <v/>
          </cell>
          <cell r="AF280" t="str">
            <v/>
          </cell>
          <cell r="AG280" t="str">
            <v/>
          </cell>
          <cell r="AH280" t="str">
            <v/>
          </cell>
          <cell r="AI280" t="str">
            <v/>
          </cell>
          <cell r="AJ280" t="str">
            <v/>
          </cell>
          <cell r="AK280" t="str">
            <v/>
          </cell>
        </row>
        <row r="281">
          <cell r="C281" t="str">
            <v>INE134E08CV8</v>
          </cell>
          <cell r="D281" t="str">
            <v>Power Finance Corporation Ltd.</v>
          </cell>
          <cell r="E281" t="str">
            <v>PFC 08.95% (Series 64.III) 30-Mar-2025</v>
          </cell>
          <cell r="F281" t="str">
            <v>Bond</v>
          </cell>
          <cell r="G281">
            <v>45746</v>
          </cell>
          <cell r="H281">
            <v>0.08950000000000001</v>
          </cell>
          <cell r="I281">
            <v>100</v>
          </cell>
          <cell r="J281">
            <v>100.9382</v>
          </cell>
          <cell r="K281">
            <v>0.0767</v>
          </cell>
          <cell r="L281">
            <v>0.006679411764705892</v>
          </cell>
          <cell r="M281" t="str">
            <v>Maturity</v>
          </cell>
          <cell r="N281">
            <v>45746</v>
          </cell>
          <cell r="O281">
            <v>0.8547945205479452</v>
          </cell>
          <cell r="P281">
            <v>0.852054794520548</v>
          </cell>
          <cell r="Q281">
            <v>0.7913576618561791</v>
          </cell>
          <cell r="R281" t="str">
            <v>CRISIL AAA</v>
          </cell>
          <cell r="S281" t="str">
            <v/>
          </cell>
          <cell r="T281">
            <v>100.9425</v>
          </cell>
          <cell r="U281">
            <v>0.0767</v>
          </cell>
          <cell r="V281">
            <v>0.005893499999999996</v>
          </cell>
          <cell r="W281" t="str">
            <v>Level-3</v>
          </cell>
          <cell r="X281" t="str">
            <v>Maturity</v>
          </cell>
          <cell r="Y281" t="str">
            <v/>
          </cell>
          <cell r="Z281">
            <v>0</v>
          </cell>
          <cell r="AA281" t="str">
            <v/>
          </cell>
          <cell r="AB281" t="str">
            <v/>
          </cell>
          <cell r="AC281" t="str">
            <v/>
          </cell>
          <cell r="AD281" t="str">
            <v/>
          </cell>
          <cell r="AE281" t="str">
            <v/>
          </cell>
          <cell r="AF281" t="str">
            <v/>
          </cell>
          <cell r="AG281" t="str">
            <v/>
          </cell>
          <cell r="AH281" t="str">
            <v/>
          </cell>
          <cell r="AI281" t="str">
            <v/>
          </cell>
          <cell r="AJ281" t="str">
            <v/>
          </cell>
          <cell r="AK281" t="str">
            <v/>
          </cell>
        </row>
        <row r="282">
          <cell r="C282" t="str">
            <v>INE557F08FH9</v>
          </cell>
          <cell r="D282" t="str">
            <v>National Housing Bank</v>
          </cell>
          <cell r="E282" t="str">
            <v>NHBank 06.88% 21-Jan-2025</v>
          </cell>
          <cell r="F282" t="str">
            <v>Bond</v>
          </cell>
          <cell r="G282">
            <v>45678</v>
          </cell>
          <cell r="H282">
            <v>0.0688</v>
          </cell>
          <cell r="I282">
            <v>100</v>
          </cell>
          <cell r="J282">
            <v>99.4224</v>
          </cell>
          <cell r="K282">
            <v>0.0762</v>
          </cell>
          <cell r="L282">
            <v>0.006100000000000008</v>
          </cell>
          <cell r="M282" t="str">
            <v>Maturity</v>
          </cell>
          <cell r="N282">
            <v>45678</v>
          </cell>
          <cell r="O282">
            <v>0.6666666666666666</v>
          </cell>
          <cell r="P282">
            <v>0.6639344262295082</v>
          </cell>
          <cell r="Q282">
            <v>0.6169247595516709</v>
          </cell>
          <cell r="R282" t="str">
            <v>CRISIL AAA</v>
          </cell>
          <cell r="S282" t="str">
            <v/>
          </cell>
          <cell r="T282">
            <v>99.421</v>
          </cell>
          <cell r="U282">
            <v>0.0762</v>
          </cell>
          <cell r="V282">
            <v>0.005544999999999994</v>
          </cell>
          <cell r="W282" t="str">
            <v>Level-3</v>
          </cell>
          <cell r="X282" t="str">
            <v>Maturity</v>
          </cell>
          <cell r="Y282" t="str">
            <v/>
          </cell>
          <cell r="Z282">
            <v>0</v>
          </cell>
          <cell r="AA282" t="str">
            <v/>
          </cell>
          <cell r="AB282" t="str">
            <v/>
          </cell>
          <cell r="AC282" t="str">
            <v/>
          </cell>
          <cell r="AD282" t="str">
            <v/>
          </cell>
          <cell r="AE282" t="str">
            <v/>
          </cell>
          <cell r="AF282" t="str">
            <v/>
          </cell>
          <cell r="AG282" t="str">
            <v/>
          </cell>
          <cell r="AH282" t="str">
            <v/>
          </cell>
          <cell r="AI282" t="str">
            <v/>
          </cell>
          <cell r="AJ282" t="str">
            <v/>
          </cell>
          <cell r="AK282" t="str">
            <v/>
          </cell>
        </row>
        <row r="283">
          <cell r="C283" t="str">
            <v>INE028A08208</v>
          </cell>
          <cell r="D283" t="str">
            <v>Bank of Baroda</v>
          </cell>
          <cell r="E283" t="str">
            <v>Bank of Baroda 07.84% (Series XXIV) 15-Jan-2035 C 15-Jan-2030</v>
          </cell>
          <cell r="F283" t="str">
            <v>Bond</v>
          </cell>
          <cell r="G283">
            <v>49324</v>
          </cell>
          <cell r="H283">
            <v>0.0784</v>
          </cell>
          <cell r="I283">
            <v>100</v>
          </cell>
          <cell r="J283">
            <v>100.3136</v>
          </cell>
          <cell r="K283">
            <v>0.077861</v>
          </cell>
          <cell r="L283">
            <v>0.0072610000000000036</v>
          </cell>
          <cell r="M283" t="str">
            <v>Maturity</v>
          </cell>
          <cell r="N283">
            <v>49324</v>
          </cell>
          <cell r="O283">
            <v>10.650273224043715</v>
          </cell>
          <cell r="P283">
            <v>7.413098192396676</v>
          </cell>
          <cell r="Q283">
            <v>6.87760127919711</v>
          </cell>
          <cell r="R283" t="str">
            <v>IND AAA</v>
          </cell>
          <cell r="S283" t="str">
            <v/>
          </cell>
          <cell r="T283">
            <v>100.3139</v>
          </cell>
          <cell r="U283">
            <v>0.077861</v>
          </cell>
          <cell r="V283">
            <v>0.007214999999999999</v>
          </cell>
          <cell r="W283" t="str">
            <v>Level-3</v>
          </cell>
          <cell r="X283" t="str">
            <v>Maturity</v>
          </cell>
          <cell r="Y283" t="str">
            <v/>
          </cell>
          <cell r="Z283">
            <v>0</v>
          </cell>
          <cell r="AA283" t="str">
            <v/>
          </cell>
          <cell r="AB283" t="str">
            <v/>
          </cell>
          <cell r="AC283" t="str">
            <v/>
          </cell>
          <cell r="AD283" t="str">
            <v/>
          </cell>
          <cell r="AE283" t="str">
            <v/>
          </cell>
          <cell r="AF283" t="str">
            <v/>
          </cell>
          <cell r="AG283" t="str">
            <v/>
          </cell>
          <cell r="AH283" t="str">
            <v/>
          </cell>
          <cell r="AI283" t="str">
            <v/>
          </cell>
          <cell r="AJ283" t="str">
            <v/>
          </cell>
          <cell r="AK283" t="str">
            <v/>
          </cell>
        </row>
        <row r="284">
          <cell r="C284" t="str">
            <v>INE752E07IL7</v>
          </cell>
          <cell r="D284" t="str">
            <v>Power Grid Corporation of India Ltd.</v>
          </cell>
          <cell r="E284" t="str">
            <v>PGC 09.64% (XXXV- Issue STRPPS-L) 31-May-2026</v>
          </cell>
          <cell r="F284" t="str">
            <v>Bond</v>
          </cell>
          <cell r="G284">
            <v>46173</v>
          </cell>
          <cell r="H284">
            <v>0.0964</v>
          </cell>
          <cell r="I284">
            <v>100</v>
          </cell>
          <cell r="J284">
            <v>103.7395</v>
          </cell>
          <cell r="K284">
            <v>0.0757</v>
          </cell>
          <cell r="L284">
            <v>0.005586000000000008</v>
          </cell>
          <cell r="M284" t="str">
            <v>Maturity</v>
          </cell>
          <cell r="N284">
            <v>46173</v>
          </cell>
          <cell r="O284">
            <v>2.0245901639344264</v>
          </cell>
          <cell r="P284">
            <v>1.7727110327281093</v>
          </cell>
          <cell r="Q284">
            <v>1.647960428305391</v>
          </cell>
          <cell r="R284" t="str">
            <v>CRISIL AAA</v>
          </cell>
          <cell r="S284" t="str">
            <v/>
          </cell>
          <cell r="T284">
            <v>103.7433</v>
          </cell>
          <cell r="U284">
            <v>0.0757</v>
          </cell>
          <cell r="V284">
            <v>0.005014999999999992</v>
          </cell>
          <cell r="W284" t="str">
            <v>Level-3</v>
          </cell>
          <cell r="X284" t="str">
            <v>Maturity</v>
          </cell>
          <cell r="Y284" t="str">
            <v/>
          </cell>
          <cell r="Z284">
            <v>0</v>
          </cell>
          <cell r="AA284" t="str">
            <v/>
          </cell>
          <cell r="AB284" t="str">
            <v/>
          </cell>
          <cell r="AC284" t="str">
            <v/>
          </cell>
          <cell r="AD284" t="str">
            <v/>
          </cell>
          <cell r="AE284" t="str">
            <v/>
          </cell>
          <cell r="AF284" t="str">
            <v/>
          </cell>
          <cell r="AG284" t="str">
            <v/>
          </cell>
          <cell r="AH284" t="str">
            <v/>
          </cell>
          <cell r="AI284" t="str">
            <v/>
          </cell>
          <cell r="AJ284" t="str">
            <v/>
          </cell>
          <cell r="AK284" t="str">
            <v/>
          </cell>
        </row>
        <row r="285">
          <cell r="C285" t="str">
            <v>INE206D08469</v>
          </cell>
          <cell r="D285" t="str">
            <v>Nuclear Power Corporation Of India Ltd.</v>
          </cell>
          <cell r="E285" t="str">
            <v>NPCL 07.34%.(Series- XXXIV)  23-Jan-2030</v>
          </cell>
          <cell r="F285" t="str">
            <v>Bond</v>
          </cell>
          <cell r="G285">
            <v>47506</v>
          </cell>
          <cell r="H285">
            <v>0.0734</v>
          </cell>
          <cell r="I285">
            <v>100</v>
          </cell>
          <cell r="J285">
            <v>99.4178</v>
          </cell>
          <cell r="K285">
            <v>0.074567</v>
          </cell>
          <cell r="L285">
            <v>0.0042079999999999895</v>
          </cell>
          <cell r="M285" t="str">
            <v>Maturity</v>
          </cell>
          <cell r="N285">
            <v>47506</v>
          </cell>
          <cell r="O285">
            <v>5.672131147540983</v>
          </cell>
          <cell r="P285">
            <v>4.729646644383592</v>
          </cell>
          <cell r="Q285">
            <v>4.401444157864137</v>
          </cell>
          <cell r="R285" t="str">
            <v>[ICRA]AAA</v>
          </cell>
          <cell r="S285" t="str">
            <v/>
          </cell>
          <cell r="T285">
            <v>99.4178</v>
          </cell>
          <cell r="U285">
            <v>0.074567</v>
          </cell>
          <cell r="V285">
            <v>0.004059999999999994</v>
          </cell>
          <cell r="W285" t="str">
            <v>Level-3</v>
          </cell>
          <cell r="X285" t="str">
            <v>Maturity</v>
          </cell>
          <cell r="Y285" t="str">
            <v/>
          </cell>
          <cell r="Z285">
            <v>0</v>
          </cell>
          <cell r="AA285" t="str">
            <v/>
          </cell>
          <cell r="AB285" t="str">
            <v/>
          </cell>
          <cell r="AC285" t="str">
            <v/>
          </cell>
          <cell r="AD285" t="str">
            <v/>
          </cell>
          <cell r="AE285" t="str">
            <v/>
          </cell>
          <cell r="AF285" t="str">
            <v/>
          </cell>
          <cell r="AG285" t="str">
            <v/>
          </cell>
          <cell r="AH285" t="str">
            <v/>
          </cell>
          <cell r="AI285" t="str">
            <v/>
          </cell>
          <cell r="AJ285" t="str">
            <v/>
          </cell>
          <cell r="AK285" t="str">
            <v/>
          </cell>
        </row>
        <row r="286">
          <cell r="C286" t="str">
            <v>INE906B07HK9</v>
          </cell>
          <cell r="D286" t="str">
            <v>National Highways Authority of India</v>
          </cell>
          <cell r="E286" t="str">
            <v>NHAI 07.54% (2019-20 Series VIII) 25-Jan-2030</v>
          </cell>
          <cell r="F286" t="str">
            <v>Bond</v>
          </cell>
          <cell r="G286">
            <v>47508</v>
          </cell>
          <cell r="H286">
            <v>0.07540000000000001</v>
          </cell>
          <cell r="I286">
            <v>100</v>
          </cell>
          <cell r="J286">
            <v>100.5724</v>
          </cell>
          <cell r="K286">
            <v>0.074</v>
          </cell>
          <cell r="L286">
            <v>0.0036409999999999915</v>
          </cell>
          <cell r="M286" t="str">
            <v>Maturity</v>
          </cell>
          <cell r="N286">
            <v>47508</v>
          </cell>
          <cell r="O286">
            <v>5.677580657234823</v>
          </cell>
          <cell r="P286">
            <v>4.721620624652757</v>
          </cell>
          <cell r="Q286">
            <v>4.396294808801449</v>
          </cell>
          <cell r="R286" t="str">
            <v>CRISIL AAA</v>
          </cell>
          <cell r="S286" t="str">
            <v/>
          </cell>
          <cell r="T286">
            <v>100.5729</v>
          </cell>
          <cell r="U286">
            <v>0.074</v>
          </cell>
          <cell r="V286">
            <v>0.003492999999999996</v>
          </cell>
          <cell r="W286" t="str">
            <v>Level-3</v>
          </cell>
          <cell r="X286" t="str">
            <v>Maturity</v>
          </cell>
          <cell r="Y286" t="str">
            <v/>
          </cell>
          <cell r="Z286">
            <v>0</v>
          </cell>
          <cell r="AA286" t="str">
            <v/>
          </cell>
          <cell r="AB286" t="str">
            <v/>
          </cell>
          <cell r="AC286" t="str">
            <v/>
          </cell>
          <cell r="AD286" t="str">
            <v/>
          </cell>
          <cell r="AE286" t="str">
            <v/>
          </cell>
          <cell r="AF286" t="str">
            <v/>
          </cell>
          <cell r="AG286" t="str">
            <v/>
          </cell>
          <cell r="AH286" t="str">
            <v/>
          </cell>
          <cell r="AI286" t="str">
            <v/>
          </cell>
          <cell r="AJ286" t="str">
            <v/>
          </cell>
          <cell r="AK286" t="str">
            <v/>
          </cell>
        </row>
        <row r="287">
          <cell r="C287" t="str">
            <v>INE115A07OR0</v>
          </cell>
          <cell r="D287" t="str">
            <v>LIC Housing Finance Ltd.</v>
          </cell>
          <cell r="E287" t="str">
            <v>LICHF 07.97% (Tranche 397) 28-Jan-2030</v>
          </cell>
          <cell r="F287" t="str">
            <v>Bond</v>
          </cell>
          <cell r="G287">
            <v>47511</v>
          </cell>
          <cell r="H287">
            <v>0.07970000000000001</v>
          </cell>
          <cell r="I287">
            <v>100</v>
          </cell>
          <cell r="J287">
            <v>100.6921</v>
          </cell>
          <cell r="K287">
            <v>0.078</v>
          </cell>
          <cell r="L287">
            <v>0.007640999999999995</v>
          </cell>
          <cell r="M287" t="str">
            <v>Maturity</v>
          </cell>
          <cell r="N287">
            <v>47511</v>
          </cell>
          <cell r="O287">
            <v>5.685792349726776</v>
          </cell>
          <cell r="P287">
            <v>4.683317225117431</v>
          </cell>
          <cell r="Q287">
            <v>4.344450116064407</v>
          </cell>
          <cell r="R287" t="str">
            <v>CRISIL AAA</v>
          </cell>
          <cell r="S287" t="str">
            <v/>
          </cell>
          <cell r="T287">
            <v>100.6927</v>
          </cell>
          <cell r="U287">
            <v>0.078</v>
          </cell>
          <cell r="V287">
            <v>0.0075930000000000025</v>
          </cell>
          <cell r="W287" t="str">
            <v>Level-3</v>
          </cell>
          <cell r="X287" t="str">
            <v>Maturity</v>
          </cell>
          <cell r="Y287" t="str">
            <v/>
          </cell>
          <cell r="Z287">
            <v>0</v>
          </cell>
          <cell r="AA287" t="str">
            <v/>
          </cell>
          <cell r="AB287" t="str">
            <v/>
          </cell>
          <cell r="AC287" t="str">
            <v/>
          </cell>
          <cell r="AD287" t="str">
            <v/>
          </cell>
          <cell r="AE287" t="str">
            <v/>
          </cell>
          <cell r="AF287" t="str">
            <v/>
          </cell>
          <cell r="AG287" t="str">
            <v/>
          </cell>
          <cell r="AH287" t="str">
            <v/>
          </cell>
          <cell r="AI287" t="str">
            <v/>
          </cell>
          <cell r="AJ287" t="str">
            <v/>
          </cell>
          <cell r="AK287" t="str">
            <v/>
          </cell>
        </row>
        <row r="288">
          <cell r="C288" t="str">
            <v>INE238A08468</v>
          </cell>
          <cell r="D288" t="str">
            <v>Axis Bank Ltd.</v>
          </cell>
          <cell r="E288" t="str">
            <v>Axis Bank Limited 07.65% (Series 5) 30-Jan-2027</v>
          </cell>
          <cell r="F288" t="str">
            <v>Bond</v>
          </cell>
          <cell r="G288">
            <v>46417</v>
          </cell>
          <cell r="H288">
            <v>0.0765</v>
          </cell>
          <cell r="I288">
            <v>100</v>
          </cell>
          <cell r="J288">
            <v>99.7983</v>
          </cell>
          <cell r="K288">
            <v>0.0771</v>
          </cell>
          <cell r="L288">
            <v>0.006986000000000006</v>
          </cell>
          <cell r="M288" t="str">
            <v>Maturity</v>
          </cell>
          <cell r="N288">
            <v>46417</v>
          </cell>
          <cell r="O288">
            <v>2.691256830601093</v>
          </cell>
          <cell r="P288">
            <v>2.480212634143843</v>
          </cell>
          <cell r="Q288">
            <v>2.30267629202845</v>
          </cell>
          <cell r="R288" t="str">
            <v>CRISIL AAA</v>
          </cell>
          <cell r="S288" t="str">
            <v/>
          </cell>
          <cell r="T288">
            <v>99.7985</v>
          </cell>
          <cell r="U288">
            <v>0.0771</v>
          </cell>
          <cell r="V288">
            <v>0.006984999999999991</v>
          </cell>
          <cell r="W288" t="str">
            <v>Level-3</v>
          </cell>
          <cell r="X288" t="str">
            <v>Maturity</v>
          </cell>
          <cell r="Y288" t="str">
            <v/>
          </cell>
          <cell r="Z288">
            <v>0</v>
          </cell>
          <cell r="AA288" t="str">
            <v/>
          </cell>
          <cell r="AB288" t="str">
            <v/>
          </cell>
          <cell r="AC288" t="str">
            <v/>
          </cell>
          <cell r="AD288" t="str">
            <v/>
          </cell>
          <cell r="AE288" t="str">
            <v/>
          </cell>
          <cell r="AF288" t="str">
            <v/>
          </cell>
          <cell r="AG288" t="str">
            <v/>
          </cell>
          <cell r="AH288" t="str">
            <v/>
          </cell>
          <cell r="AI288" t="str">
            <v/>
          </cell>
          <cell r="AJ288" t="str">
            <v/>
          </cell>
          <cell r="AK288" t="str">
            <v/>
          </cell>
        </row>
        <row r="289">
          <cell r="C289" t="str">
            <v>INE020B08CJ0</v>
          </cell>
          <cell r="D289" t="str">
            <v>Rural Electrification Corporation Ltd.</v>
          </cell>
          <cell r="E289" t="str">
            <v>RECL 07.92% (Series 189) 30-Mar-2030</v>
          </cell>
          <cell r="F289" t="str">
            <v>Bond</v>
          </cell>
          <cell r="G289">
            <v>47572</v>
          </cell>
          <cell r="H289">
            <v>0.0792</v>
          </cell>
          <cell r="I289">
            <v>100</v>
          </cell>
          <cell r="J289">
            <v>101.5489</v>
          </cell>
          <cell r="K289">
            <v>0.075747</v>
          </cell>
          <cell r="L289">
            <v>0.00538799999999999</v>
          </cell>
          <cell r="M289" t="str">
            <v>Maturity</v>
          </cell>
          <cell r="N289">
            <v>47572</v>
          </cell>
          <cell r="O289">
            <v>5.854794520547945</v>
          </cell>
          <cell r="P289">
            <v>4.862934555724755</v>
          </cell>
          <cell r="Q289">
            <v>4.5205188169009585</v>
          </cell>
          <cell r="R289" t="str">
            <v>CRISIL AAA</v>
          </cell>
          <cell r="S289" t="str">
            <v/>
          </cell>
          <cell r="T289">
            <v>101.5501</v>
          </cell>
          <cell r="U289">
            <v>0.075747</v>
          </cell>
          <cell r="V289">
            <v>0.005126999999999993</v>
          </cell>
          <cell r="W289" t="str">
            <v>Level-2</v>
          </cell>
          <cell r="X289" t="str">
            <v>Maturity</v>
          </cell>
          <cell r="Y289" t="str">
            <v/>
          </cell>
          <cell r="Z289">
            <v>0</v>
          </cell>
          <cell r="AA289" t="str">
            <v/>
          </cell>
          <cell r="AB289" t="str">
            <v/>
          </cell>
          <cell r="AC289" t="str">
            <v/>
          </cell>
          <cell r="AD289" t="str">
            <v/>
          </cell>
          <cell r="AE289" t="str">
            <v/>
          </cell>
          <cell r="AF289" t="str">
            <v/>
          </cell>
          <cell r="AG289" t="str">
            <v/>
          </cell>
          <cell r="AH289" t="str">
            <v/>
          </cell>
          <cell r="AI289" t="str">
            <v/>
          </cell>
          <cell r="AJ289" t="str">
            <v/>
          </cell>
          <cell r="AK289" t="str">
            <v/>
          </cell>
        </row>
        <row r="290">
          <cell r="C290" t="str">
            <v>INE261F08BX4</v>
          </cell>
          <cell r="D290" t="str">
            <v>National Bank for Agriculture &amp; Rural Development</v>
          </cell>
          <cell r="E290" t="str">
            <v>NABARD 07.43% (Series PC1POB1) 31-Jan-2030</v>
          </cell>
          <cell r="F290" t="str">
            <v>Bond</v>
          </cell>
          <cell r="G290">
            <v>47514</v>
          </cell>
          <cell r="H290">
            <v>0.0743</v>
          </cell>
          <cell r="I290">
            <v>100</v>
          </cell>
          <cell r="J290">
            <v>100.1077</v>
          </cell>
          <cell r="K290">
            <v>0.0754</v>
          </cell>
          <cell r="L290">
            <v>0.00504099999999999</v>
          </cell>
          <cell r="M290" t="str">
            <v>Maturity</v>
          </cell>
          <cell r="N290">
            <v>47514</v>
          </cell>
          <cell r="O290">
            <v>5.693989071038251</v>
          </cell>
          <cell r="P290">
            <v>4.640380123527586</v>
          </cell>
          <cell r="Q290">
            <v>4.471793508265959</v>
          </cell>
          <cell r="R290" t="str">
            <v>[ICRA]AAA</v>
          </cell>
          <cell r="S290" t="str">
            <v/>
          </cell>
          <cell r="T290">
            <v>100.1077</v>
          </cell>
          <cell r="U290">
            <v>0.0754</v>
          </cell>
          <cell r="V290">
            <v>0.004892999999999995</v>
          </cell>
          <cell r="W290" t="str">
            <v>Level-3</v>
          </cell>
          <cell r="X290" t="str">
            <v>Maturity</v>
          </cell>
          <cell r="Y290" t="str">
            <v/>
          </cell>
          <cell r="Z290">
            <v>0</v>
          </cell>
          <cell r="AA290" t="str">
            <v/>
          </cell>
          <cell r="AB290" t="str">
            <v/>
          </cell>
          <cell r="AC290" t="str">
            <v/>
          </cell>
          <cell r="AD290" t="str">
            <v/>
          </cell>
          <cell r="AE290" t="str">
            <v/>
          </cell>
          <cell r="AF290" t="str">
            <v/>
          </cell>
          <cell r="AG290" t="str">
            <v/>
          </cell>
          <cell r="AH290" t="str">
            <v/>
          </cell>
          <cell r="AI290" t="str">
            <v/>
          </cell>
          <cell r="AJ290" t="str">
            <v/>
          </cell>
          <cell r="AK290" t="str">
            <v/>
          </cell>
        </row>
        <row r="291">
          <cell r="C291" t="str">
            <v>INE103A08035</v>
          </cell>
          <cell r="D291" t="str">
            <v>Mangalore Refinery &amp; Petrochemicals Ltd.</v>
          </cell>
          <cell r="E291" t="str">
            <v>MRPL 07.75% (Series 2) 29-Jan-2030</v>
          </cell>
          <cell r="F291" t="str">
            <v>Bond</v>
          </cell>
          <cell r="G291">
            <v>47512</v>
          </cell>
          <cell r="H291">
            <v>0.0775</v>
          </cell>
          <cell r="I291">
            <v>100</v>
          </cell>
          <cell r="J291">
            <v>100.7011</v>
          </cell>
          <cell r="K291">
            <v>0.0758</v>
          </cell>
          <cell r="L291">
            <v>0.005441000000000001</v>
          </cell>
          <cell r="M291" t="str">
            <v>Maturity</v>
          </cell>
          <cell r="N291">
            <v>47512</v>
          </cell>
          <cell r="O291">
            <v>5.688524590163935</v>
          </cell>
          <cell r="P291">
            <v>4.709275876420264</v>
          </cell>
          <cell r="Q291">
            <v>4.377464097806529</v>
          </cell>
          <cell r="R291" t="str">
            <v>CRISIL AAA</v>
          </cell>
          <cell r="S291" t="str">
            <v/>
          </cell>
          <cell r="T291">
            <v>100.7017</v>
          </cell>
          <cell r="U291">
            <v>0.0758</v>
          </cell>
          <cell r="V291">
            <v>0.005593000000000001</v>
          </cell>
          <cell r="W291" t="str">
            <v>Level-3</v>
          </cell>
          <cell r="X291" t="str">
            <v>Maturity</v>
          </cell>
          <cell r="Y291" t="str">
            <v/>
          </cell>
          <cell r="Z291">
            <v>0</v>
          </cell>
          <cell r="AA291" t="str">
            <v/>
          </cell>
          <cell r="AB291" t="str">
            <v/>
          </cell>
          <cell r="AC291" t="str">
            <v/>
          </cell>
          <cell r="AD291" t="str">
            <v/>
          </cell>
          <cell r="AE291" t="str">
            <v/>
          </cell>
          <cell r="AF291" t="str">
            <v/>
          </cell>
          <cell r="AG291" t="str">
            <v/>
          </cell>
          <cell r="AH291" t="str">
            <v/>
          </cell>
          <cell r="AI291" t="str">
            <v/>
          </cell>
          <cell r="AJ291" t="str">
            <v/>
          </cell>
          <cell r="AK291" t="str">
            <v/>
          </cell>
        </row>
        <row r="292">
          <cell r="C292" t="str">
            <v>INE115A07JW0</v>
          </cell>
          <cell r="D292" t="str">
            <v>LIC Housing Finance Ltd.</v>
          </cell>
          <cell r="E292" t="str">
            <v>LICHF 08.43% (Tranche 303 )  10-Jul-2026</v>
          </cell>
          <cell r="F292" t="str">
            <v>Bond</v>
          </cell>
          <cell r="G292">
            <v>46213</v>
          </cell>
          <cell r="H292">
            <v>0.0843</v>
          </cell>
          <cell r="I292">
            <v>100</v>
          </cell>
          <cell r="J292">
            <v>100.9281</v>
          </cell>
          <cell r="K292">
            <v>0.0792</v>
          </cell>
          <cell r="L292">
            <v>0.00908600000000001</v>
          </cell>
          <cell r="M292" t="str">
            <v>Maturity</v>
          </cell>
          <cell r="N292">
            <v>46213</v>
          </cell>
          <cell r="O292">
            <v>2.1338648102402873</v>
          </cell>
          <cell r="P292">
            <v>1.9063407010166948</v>
          </cell>
          <cell r="Q292">
            <v>1.7664387518686944</v>
          </cell>
          <cell r="R292" t="str">
            <v>CRISIL AAA</v>
          </cell>
          <cell r="S292" t="str">
            <v/>
          </cell>
          <cell r="T292">
            <v>100.9286</v>
          </cell>
          <cell r="U292">
            <v>0.0792</v>
          </cell>
          <cell r="V292">
            <v>0.008984999999999993</v>
          </cell>
          <cell r="W292" t="str">
            <v>Level-3</v>
          </cell>
          <cell r="X292" t="str">
            <v>Maturity</v>
          </cell>
          <cell r="Y292" t="str">
            <v/>
          </cell>
          <cell r="Z292">
            <v>0</v>
          </cell>
          <cell r="AA292" t="str">
            <v/>
          </cell>
          <cell r="AB292">
            <v>1</v>
          </cell>
          <cell r="AC292" t="str">
            <v/>
          </cell>
          <cell r="AD292" t="str">
            <v/>
          </cell>
          <cell r="AE292" t="str">
            <v/>
          </cell>
          <cell r="AF292" t="str">
            <v/>
          </cell>
          <cell r="AG292" t="str">
            <v/>
          </cell>
          <cell r="AH292" t="str">
            <v/>
          </cell>
          <cell r="AI292" t="str">
            <v/>
          </cell>
          <cell r="AJ292" t="str">
            <v/>
          </cell>
          <cell r="AK292" t="str">
            <v/>
          </cell>
        </row>
        <row r="293">
          <cell r="C293" t="str">
            <v>INE589A07045</v>
          </cell>
          <cell r="D293" t="str">
            <v>NLC India Ltd.</v>
          </cell>
          <cell r="E293" t="str">
            <v>NLC India Ltd. 07.36% (Series I) 25-Jan-2030</v>
          </cell>
          <cell r="F293" t="str">
            <v>Bond</v>
          </cell>
          <cell r="G293">
            <v>47508</v>
          </cell>
          <cell r="H293">
            <v>0.0736</v>
          </cell>
          <cell r="I293">
            <v>100</v>
          </cell>
          <cell r="J293">
            <v>99.5813</v>
          </cell>
          <cell r="K293">
            <v>0.074406</v>
          </cell>
          <cell r="L293">
            <v>0.004046999999999995</v>
          </cell>
          <cell r="M293" t="str">
            <v>Maturity</v>
          </cell>
          <cell r="N293">
            <v>47508</v>
          </cell>
          <cell r="O293">
            <v>5.677580657234823</v>
          </cell>
          <cell r="P293">
            <v>4.735477053205267</v>
          </cell>
          <cell r="Q293">
            <v>4.4075303499843335</v>
          </cell>
          <cell r="R293" t="str">
            <v>[ICRA]AAA</v>
          </cell>
          <cell r="S293" t="str">
            <v/>
          </cell>
          <cell r="T293">
            <v>99.5814</v>
          </cell>
          <cell r="U293">
            <v>0.074406</v>
          </cell>
          <cell r="V293">
            <v>0.0038989999999999997</v>
          </cell>
          <cell r="W293" t="str">
            <v>Level-3</v>
          </cell>
          <cell r="X293" t="str">
            <v>Maturity</v>
          </cell>
          <cell r="Y293" t="str">
            <v/>
          </cell>
          <cell r="Z293">
            <v>0</v>
          </cell>
          <cell r="AA293" t="str">
            <v/>
          </cell>
          <cell r="AB293" t="str">
            <v/>
          </cell>
          <cell r="AC293" t="str">
            <v/>
          </cell>
          <cell r="AD293" t="str">
            <v/>
          </cell>
          <cell r="AE293" t="str">
            <v/>
          </cell>
          <cell r="AF293" t="str">
            <v/>
          </cell>
          <cell r="AG293" t="str">
            <v/>
          </cell>
          <cell r="AH293" t="str">
            <v/>
          </cell>
          <cell r="AI293" t="str">
            <v/>
          </cell>
          <cell r="AJ293" t="str">
            <v/>
          </cell>
          <cell r="AK293" t="str">
            <v/>
          </cell>
        </row>
        <row r="294">
          <cell r="C294" t="str">
            <v>INE134E08JG4</v>
          </cell>
          <cell r="D294" t="str">
            <v>Power Finance Corporation Ltd.</v>
          </cell>
          <cell r="E294" t="str">
            <v>Power Finance Corp. 07.65% (Series 170 Option B) 22-Nov-2027</v>
          </cell>
          <cell r="F294" t="str">
            <v>Bond</v>
          </cell>
          <cell r="G294">
            <v>46713</v>
          </cell>
          <cell r="H294">
            <v>0.0765</v>
          </cell>
          <cell r="I294">
            <v>100</v>
          </cell>
          <cell r="J294">
            <v>100.0488</v>
          </cell>
          <cell r="K294">
            <v>0.0761</v>
          </cell>
          <cell r="L294">
            <v>0.0058959999999999985</v>
          </cell>
          <cell r="M294" t="str">
            <v>Maturity</v>
          </cell>
          <cell r="N294">
            <v>46713</v>
          </cell>
          <cell r="O294">
            <v>3.5027322404371586</v>
          </cell>
          <cell r="P294">
            <v>3.0937565848654636</v>
          </cell>
          <cell r="Q294">
            <v>2.8749712711322957</v>
          </cell>
          <cell r="R294" t="str">
            <v>CRISIL AAA</v>
          </cell>
          <cell r="S294" t="str">
            <v/>
          </cell>
          <cell r="T294">
            <v>100.0489</v>
          </cell>
          <cell r="U294">
            <v>0.0761</v>
          </cell>
          <cell r="V294">
            <v>0.005929999999999991</v>
          </cell>
          <cell r="W294" t="str">
            <v>Level-2</v>
          </cell>
          <cell r="X294" t="str">
            <v>Maturity</v>
          </cell>
          <cell r="Y294" t="str">
            <v/>
          </cell>
          <cell r="Z294">
            <v>0</v>
          </cell>
          <cell r="AA294" t="str">
            <v/>
          </cell>
          <cell r="AB294" t="str">
            <v/>
          </cell>
          <cell r="AC294" t="str">
            <v/>
          </cell>
          <cell r="AD294" t="str">
            <v/>
          </cell>
          <cell r="AE294" t="str">
            <v/>
          </cell>
          <cell r="AF294" t="str">
            <v/>
          </cell>
          <cell r="AG294" t="str">
            <v/>
          </cell>
          <cell r="AH294" t="str">
            <v/>
          </cell>
          <cell r="AI294" t="str">
            <v/>
          </cell>
          <cell r="AJ294" t="str">
            <v/>
          </cell>
          <cell r="AK294" t="str">
            <v/>
          </cell>
        </row>
        <row r="295">
          <cell r="C295" t="str">
            <v>INE020B08CK8</v>
          </cell>
          <cell r="D295" t="str">
            <v>Rural Electrification Corporation Ltd.</v>
          </cell>
          <cell r="E295" t="str">
            <v>RECL 06.88% (Series 190 A) 20-Mar-2025</v>
          </cell>
          <cell r="F295" t="str">
            <v>Bond</v>
          </cell>
          <cell r="G295">
            <v>45736</v>
          </cell>
          <cell r="H295">
            <v>0.0688</v>
          </cell>
          <cell r="I295">
            <v>100</v>
          </cell>
          <cell r="J295">
            <v>99.3384</v>
          </cell>
          <cell r="K295">
            <v>0.077</v>
          </cell>
          <cell r="L295">
            <v>0.006900000000000003</v>
          </cell>
          <cell r="M295" t="str">
            <v>Maturity</v>
          </cell>
          <cell r="N295">
            <v>45736</v>
          </cell>
          <cell r="O295">
            <v>0.8252863238266337</v>
          </cell>
          <cell r="P295">
            <v>0.8190258949206287</v>
          </cell>
          <cell r="Q295">
            <v>0.7604697260172969</v>
          </cell>
          <cell r="R295" t="str">
            <v>CRISIL AAA</v>
          </cell>
          <cell r="S295" t="str">
            <v/>
          </cell>
          <cell r="T295">
            <v>99.3367</v>
          </cell>
          <cell r="U295">
            <v>0.077</v>
          </cell>
          <cell r="V295">
            <v>0.0063</v>
          </cell>
          <cell r="W295" t="str">
            <v>Level-3</v>
          </cell>
          <cell r="X295" t="str">
            <v>Maturity</v>
          </cell>
          <cell r="Y295" t="str">
            <v/>
          </cell>
          <cell r="Z295">
            <v>0</v>
          </cell>
          <cell r="AA295" t="str">
            <v/>
          </cell>
          <cell r="AB295" t="str">
            <v/>
          </cell>
          <cell r="AC295" t="str">
            <v/>
          </cell>
          <cell r="AD295" t="str">
            <v/>
          </cell>
          <cell r="AE295" t="str">
            <v/>
          </cell>
          <cell r="AF295" t="str">
            <v/>
          </cell>
          <cell r="AG295" t="str">
            <v/>
          </cell>
          <cell r="AH295" t="str">
            <v/>
          </cell>
          <cell r="AI295" t="str">
            <v/>
          </cell>
          <cell r="AJ295" t="str">
            <v/>
          </cell>
          <cell r="AK295" t="str">
            <v/>
          </cell>
        </row>
        <row r="296">
          <cell r="C296" t="str">
            <v>INE261F08BV8</v>
          </cell>
          <cell r="D296" t="str">
            <v>National Bank for Agriculture &amp; Rural Development</v>
          </cell>
          <cell r="E296" t="str">
            <v>NABARD 07.57% (Series LTIF 4D) 03-Jan-2035</v>
          </cell>
          <cell r="F296" t="str">
            <v>Bond</v>
          </cell>
          <cell r="G296">
            <v>49312</v>
          </cell>
          <cell r="H296">
            <v>0.0757</v>
          </cell>
          <cell r="I296">
            <v>100</v>
          </cell>
          <cell r="J296">
            <v>100.7229</v>
          </cell>
          <cell r="K296">
            <v>0.0746</v>
          </cell>
          <cell r="L296">
            <v>0.0040000000000000036</v>
          </cell>
          <cell r="M296" t="str">
            <v>Maturity</v>
          </cell>
          <cell r="N296">
            <v>49312</v>
          </cell>
          <cell r="O296">
            <v>10.617486338797814</v>
          </cell>
          <cell r="P296">
            <v>7.470684540603793</v>
          </cell>
          <cell r="Q296">
            <v>6.952060804581978</v>
          </cell>
          <cell r="R296" t="str">
            <v>CRISIL AAA</v>
          </cell>
          <cell r="S296" t="str">
            <v/>
          </cell>
          <cell r="T296">
            <v>100.7232</v>
          </cell>
          <cell r="U296">
            <v>0.0746</v>
          </cell>
          <cell r="V296">
            <v>0.004054000000000002</v>
          </cell>
          <cell r="W296" t="str">
            <v>Level-3</v>
          </cell>
          <cell r="X296" t="str">
            <v>Maturity</v>
          </cell>
          <cell r="Y296" t="str">
            <v/>
          </cell>
          <cell r="Z296">
            <v>0</v>
          </cell>
          <cell r="AA296" t="str">
            <v/>
          </cell>
          <cell r="AB296" t="str">
            <v/>
          </cell>
          <cell r="AC296" t="str">
            <v/>
          </cell>
          <cell r="AD296" t="str">
            <v/>
          </cell>
          <cell r="AE296" t="str">
            <v/>
          </cell>
          <cell r="AF296" t="str">
            <v/>
          </cell>
          <cell r="AG296" t="str">
            <v/>
          </cell>
          <cell r="AH296" t="str">
            <v/>
          </cell>
          <cell r="AI296" t="str">
            <v/>
          </cell>
          <cell r="AJ296" t="str">
            <v/>
          </cell>
          <cell r="AK296" t="str">
            <v/>
          </cell>
        </row>
        <row r="297">
          <cell r="C297" t="str">
            <v>INE040A08989</v>
          </cell>
          <cell r="D297" t="str">
            <v>HDFC Bank Ltd.</v>
          </cell>
          <cell r="E297" t="str">
            <v>HDFC BK (Erstwhile HDFC) 07.35% (Series W-008) 10-Feb-2025</v>
          </cell>
          <cell r="F297" t="str">
            <v>Bond</v>
          </cell>
          <cell r="G297">
            <v>45698</v>
          </cell>
          <cell r="H297">
            <v>0.07350000000000001</v>
          </cell>
          <cell r="I297">
            <v>100</v>
          </cell>
          <cell r="J297">
            <v>99.5087</v>
          </cell>
          <cell r="K297">
            <v>0.0791</v>
          </cell>
          <cell r="L297">
            <v>0.009000000000000008</v>
          </cell>
          <cell r="M297" t="str">
            <v>Maturity</v>
          </cell>
          <cell r="N297">
            <v>45698</v>
          </cell>
          <cell r="O297">
            <v>0.7213114754098361</v>
          </cell>
          <cell r="P297">
            <v>0.7185792349726776</v>
          </cell>
          <cell r="Q297">
            <v>0.6659060652142319</v>
          </cell>
          <cell r="R297" t="str">
            <v>CRISIL AAA</v>
          </cell>
          <cell r="S297" t="str">
            <v/>
          </cell>
          <cell r="T297">
            <v>99.508</v>
          </cell>
          <cell r="U297">
            <v>0.0791</v>
          </cell>
          <cell r="V297">
            <v>0.008444999999999994</v>
          </cell>
          <cell r="W297" t="str">
            <v>Level-3</v>
          </cell>
          <cell r="X297" t="str">
            <v>Maturity</v>
          </cell>
          <cell r="Y297" t="str">
            <v/>
          </cell>
          <cell r="Z297">
            <v>0</v>
          </cell>
          <cell r="AA297" t="str">
            <v/>
          </cell>
          <cell r="AB297" t="str">
            <v/>
          </cell>
          <cell r="AC297" t="str">
            <v/>
          </cell>
          <cell r="AD297" t="str">
            <v/>
          </cell>
          <cell r="AE297" t="str">
            <v/>
          </cell>
          <cell r="AF297" t="str">
            <v/>
          </cell>
          <cell r="AG297" t="str">
            <v/>
          </cell>
          <cell r="AH297" t="str">
            <v/>
          </cell>
          <cell r="AI297" t="str">
            <v/>
          </cell>
          <cell r="AJ297" t="str">
            <v/>
          </cell>
          <cell r="AK297" t="str">
            <v/>
          </cell>
        </row>
        <row r="298">
          <cell r="C298" t="str">
            <v>INE848E07AY3</v>
          </cell>
          <cell r="D298" t="str">
            <v>National Hydroelectric Power Corporation Ltd.</v>
          </cell>
          <cell r="E298" t="str">
            <v>NHPC 07.13% (Series AA STRPP- I) 11-Feb-2026</v>
          </cell>
          <cell r="F298" t="str">
            <v>Bond</v>
          </cell>
          <cell r="G298">
            <v>46064</v>
          </cell>
          <cell r="H298">
            <v>0.0713</v>
          </cell>
          <cell r="I298">
            <v>100</v>
          </cell>
          <cell r="J298">
            <v>99.2937</v>
          </cell>
          <cell r="K298">
            <v>0.0755</v>
          </cell>
          <cell r="L298">
            <v>0.004936999999999997</v>
          </cell>
          <cell r="M298" t="str">
            <v>Maturity</v>
          </cell>
          <cell r="N298">
            <v>46064</v>
          </cell>
          <cell r="O298">
            <v>1.7240437158469946</v>
          </cell>
          <cell r="P298">
            <v>1.654513325977068</v>
          </cell>
          <cell r="Q298">
            <v>1.538366644330142</v>
          </cell>
          <cell r="R298" t="str">
            <v>IND AAA</v>
          </cell>
          <cell r="S298" t="str">
            <v/>
          </cell>
          <cell r="T298">
            <v>99.2931</v>
          </cell>
          <cell r="U298">
            <v>0.0755</v>
          </cell>
          <cell r="V298">
            <v>0.0046559999999999935</v>
          </cell>
          <cell r="W298" t="str">
            <v>Level-3</v>
          </cell>
          <cell r="X298" t="str">
            <v>Maturity</v>
          </cell>
          <cell r="Y298" t="str">
            <v/>
          </cell>
          <cell r="Z298">
            <v>0</v>
          </cell>
          <cell r="AA298" t="str">
            <v/>
          </cell>
          <cell r="AB298" t="str">
            <v/>
          </cell>
          <cell r="AC298" t="str">
            <v/>
          </cell>
          <cell r="AD298" t="str">
            <v/>
          </cell>
          <cell r="AE298" t="str">
            <v/>
          </cell>
          <cell r="AF298" t="str">
            <v/>
          </cell>
          <cell r="AG298" t="str">
            <v/>
          </cell>
          <cell r="AH298" t="str">
            <v/>
          </cell>
          <cell r="AI298" t="str">
            <v/>
          </cell>
          <cell r="AJ298" t="str">
            <v/>
          </cell>
          <cell r="AK298" t="str">
            <v/>
          </cell>
        </row>
        <row r="299">
          <cell r="C299" t="str">
            <v>INE848E07AZ0</v>
          </cell>
          <cell r="D299" t="str">
            <v>National Hydroelectric Power Corporation Ltd.</v>
          </cell>
          <cell r="E299" t="str">
            <v>NHPC 07.13% (Series AA STRPP- 2) 11-Feb-2027</v>
          </cell>
          <cell r="F299" t="str">
            <v>Bond</v>
          </cell>
          <cell r="G299">
            <v>46429</v>
          </cell>
          <cell r="H299">
            <v>0.0713</v>
          </cell>
          <cell r="I299">
            <v>100</v>
          </cell>
          <cell r="J299">
            <v>99.0913</v>
          </cell>
          <cell r="K299">
            <v>0.0749</v>
          </cell>
          <cell r="L299">
            <v>0.004785999999999999</v>
          </cell>
          <cell r="M299" t="str">
            <v>Maturity</v>
          </cell>
          <cell r="N299">
            <v>46429</v>
          </cell>
          <cell r="O299">
            <v>2.7240437158469946</v>
          </cell>
          <cell r="P299">
            <v>2.5251010416478934</v>
          </cell>
          <cell r="Q299">
            <v>2.3491497270889323</v>
          </cell>
          <cell r="R299" t="str">
            <v>IND AAA</v>
          </cell>
          <cell r="S299" t="str">
            <v/>
          </cell>
          <cell r="T299">
            <v>99.0908</v>
          </cell>
          <cell r="U299">
            <v>0.0749</v>
          </cell>
          <cell r="V299">
            <v>0.004784999999999998</v>
          </cell>
          <cell r="W299" t="str">
            <v>Level-3</v>
          </cell>
          <cell r="X299" t="str">
            <v>Maturity</v>
          </cell>
          <cell r="Y299" t="str">
            <v/>
          </cell>
          <cell r="Z299">
            <v>0</v>
          </cell>
          <cell r="AA299" t="str">
            <v/>
          </cell>
          <cell r="AB299" t="str">
            <v/>
          </cell>
          <cell r="AC299" t="str">
            <v/>
          </cell>
          <cell r="AD299" t="str">
            <v/>
          </cell>
          <cell r="AE299" t="str">
            <v/>
          </cell>
          <cell r="AF299" t="str">
            <v/>
          </cell>
          <cell r="AG299" t="str">
            <v/>
          </cell>
          <cell r="AH299" t="str">
            <v/>
          </cell>
          <cell r="AI299" t="str">
            <v/>
          </cell>
          <cell r="AJ299" t="str">
            <v/>
          </cell>
          <cell r="AK299" t="str">
            <v/>
          </cell>
        </row>
        <row r="300">
          <cell r="C300" t="str">
            <v>INE848E07BA1</v>
          </cell>
          <cell r="D300" t="str">
            <v>National Hydroelectric Power Corporation Ltd.</v>
          </cell>
          <cell r="E300" t="str">
            <v>NHPC 07.13% (Series AA STRPP-3) 11-Feb-2028</v>
          </cell>
          <cell r="F300" t="str">
            <v>Bond</v>
          </cell>
          <cell r="G300">
            <v>46794</v>
          </cell>
          <cell r="H300">
            <v>0.0713</v>
          </cell>
          <cell r="I300">
            <v>100</v>
          </cell>
          <cell r="J300">
            <v>98.8943</v>
          </cell>
          <cell r="K300">
            <v>0.07465</v>
          </cell>
          <cell r="L300">
            <v>0.004445999999999992</v>
          </cell>
          <cell r="M300" t="str">
            <v>Maturity</v>
          </cell>
          <cell r="N300">
            <v>46794</v>
          </cell>
          <cell r="O300">
            <v>3.7240437158469946</v>
          </cell>
          <cell r="P300">
            <v>3.337028185083316</v>
          </cell>
          <cell r="Q300">
            <v>3.105223268118286</v>
          </cell>
          <cell r="R300" t="str">
            <v>IND AAA</v>
          </cell>
          <cell r="S300" t="str">
            <v/>
          </cell>
          <cell r="T300">
            <v>98.894</v>
          </cell>
          <cell r="U300">
            <v>0.07465</v>
          </cell>
          <cell r="V300">
            <v>0.0041090000000000015</v>
          </cell>
          <cell r="W300" t="str">
            <v>Level-3</v>
          </cell>
          <cell r="X300" t="str">
            <v>Maturity</v>
          </cell>
          <cell r="Y300" t="str">
            <v/>
          </cell>
          <cell r="Z300">
            <v>0</v>
          </cell>
          <cell r="AA300" t="str">
            <v/>
          </cell>
          <cell r="AB300" t="str">
            <v/>
          </cell>
          <cell r="AC300" t="str">
            <v/>
          </cell>
          <cell r="AD300" t="str">
            <v/>
          </cell>
          <cell r="AE300" t="str">
            <v/>
          </cell>
          <cell r="AF300" t="str">
            <v/>
          </cell>
          <cell r="AG300" t="str">
            <v/>
          </cell>
          <cell r="AH300" t="str">
            <v/>
          </cell>
          <cell r="AI300" t="str">
            <v/>
          </cell>
          <cell r="AJ300" t="str">
            <v/>
          </cell>
          <cell r="AK300" t="str">
            <v/>
          </cell>
        </row>
        <row r="301">
          <cell r="C301" t="str">
            <v>INE848E07BB9</v>
          </cell>
          <cell r="D301" t="str">
            <v>National Hydroelectric Power Corporation Ltd.</v>
          </cell>
          <cell r="E301" t="str">
            <v>NHPC 07.13% (Series AA STRPP-4) 09-Feb-2029</v>
          </cell>
          <cell r="F301" t="str">
            <v>Bond</v>
          </cell>
          <cell r="G301">
            <v>47158</v>
          </cell>
          <cell r="H301">
            <v>0.0713</v>
          </cell>
          <cell r="I301">
            <v>100</v>
          </cell>
          <cell r="J301">
            <v>98.6581</v>
          </cell>
          <cell r="K301">
            <v>0.07465</v>
          </cell>
          <cell r="L301">
            <v>0.0044309999999999905</v>
          </cell>
          <cell r="M301" t="str">
            <v>Maturity</v>
          </cell>
          <cell r="N301">
            <v>47158</v>
          </cell>
          <cell r="O301">
            <v>4.718579234972678</v>
          </cell>
          <cell r="P301">
            <v>4.089709881921183</v>
          </cell>
          <cell r="Q301">
            <v>3.8056203246835563</v>
          </cell>
          <cell r="R301" t="str">
            <v>IND AAA</v>
          </cell>
          <cell r="S301" t="str">
            <v/>
          </cell>
          <cell r="T301">
            <v>98.6578</v>
          </cell>
          <cell r="U301">
            <v>0.07465</v>
          </cell>
          <cell r="V301">
            <v>0.00384000000000001</v>
          </cell>
          <cell r="W301" t="str">
            <v>Level-3</v>
          </cell>
          <cell r="X301" t="str">
            <v>Maturity</v>
          </cell>
          <cell r="Y301" t="str">
            <v/>
          </cell>
          <cell r="Z301">
            <v>0</v>
          </cell>
          <cell r="AA301" t="str">
            <v/>
          </cell>
          <cell r="AB301" t="str">
            <v/>
          </cell>
          <cell r="AC301" t="str">
            <v/>
          </cell>
          <cell r="AD301" t="str">
            <v/>
          </cell>
          <cell r="AE301" t="str">
            <v/>
          </cell>
          <cell r="AF301" t="str">
            <v/>
          </cell>
          <cell r="AG301" t="str">
            <v/>
          </cell>
          <cell r="AH301" t="str">
            <v/>
          </cell>
          <cell r="AI301" t="str">
            <v/>
          </cell>
          <cell r="AJ301" t="str">
            <v/>
          </cell>
          <cell r="AK301" t="str">
            <v/>
          </cell>
        </row>
        <row r="302">
          <cell r="C302" t="str">
            <v>INE848E07BC7</v>
          </cell>
          <cell r="D302" t="str">
            <v>National Hydroelectric Power Corporation Ltd.</v>
          </cell>
          <cell r="E302" t="str">
            <v>NHPC 07.13% (Series AA STRPP-5) 11-Feb-2030</v>
          </cell>
          <cell r="F302" t="str">
            <v>Bond</v>
          </cell>
          <cell r="G302">
            <v>47525</v>
          </cell>
          <cell r="H302">
            <v>0.0713</v>
          </cell>
          <cell r="I302">
            <v>100</v>
          </cell>
          <cell r="J302">
            <v>98.4115</v>
          </cell>
          <cell r="K302">
            <v>0.0747</v>
          </cell>
          <cell r="L302">
            <v>0.004340999999999998</v>
          </cell>
          <cell r="M302" t="str">
            <v>Maturity</v>
          </cell>
          <cell r="N302">
            <v>47525</v>
          </cell>
          <cell r="O302">
            <v>5.724043715846994</v>
          </cell>
          <cell r="P302">
            <v>4.79896956210732</v>
          </cell>
          <cell r="Q302">
            <v>4.465403891418369</v>
          </cell>
          <cell r="R302" t="str">
            <v>IND AAA</v>
          </cell>
          <cell r="S302" t="str">
            <v/>
          </cell>
          <cell r="T302">
            <v>98.4112</v>
          </cell>
          <cell r="U302">
            <v>0.0747</v>
          </cell>
          <cell r="V302">
            <v>0.004193000000000002</v>
          </cell>
          <cell r="W302" t="str">
            <v>Level-3</v>
          </cell>
          <cell r="X302" t="str">
            <v>Maturity</v>
          </cell>
          <cell r="Y302" t="str">
            <v/>
          </cell>
          <cell r="Z302">
            <v>0</v>
          </cell>
          <cell r="AA302" t="str">
            <v/>
          </cell>
          <cell r="AB302" t="str">
            <v/>
          </cell>
          <cell r="AC302" t="str">
            <v/>
          </cell>
          <cell r="AD302" t="str">
            <v/>
          </cell>
          <cell r="AE302" t="str">
            <v/>
          </cell>
          <cell r="AF302" t="str">
            <v/>
          </cell>
          <cell r="AG302" t="str">
            <v/>
          </cell>
          <cell r="AH302" t="str">
            <v/>
          </cell>
          <cell r="AI302" t="str">
            <v/>
          </cell>
          <cell r="AJ302" t="str">
            <v/>
          </cell>
          <cell r="AK302" t="str">
            <v/>
          </cell>
        </row>
        <row r="303">
          <cell r="C303" t="str">
            <v>INE261F08BY2</v>
          </cell>
          <cell r="D303" t="str">
            <v>National Bank for Agriculture &amp; Rural Development</v>
          </cell>
          <cell r="E303" t="str">
            <v>NABARD 07.10% (Series PC2) 08-Feb-2030</v>
          </cell>
          <cell r="F303" t="str">
            <v>Bond</v>
          </cell>
          <cell r="G303">
            <v>47522</v>
          </cell>
          <cell r="H303">
            <v>0.07100000000000001</v>
          </cell>
          <cell r="I303">
            <v>100</v>
          </cell>
          <cell r="J303">
            <v>98.5942</v>
          </cell>
          <cell r="K303">
            <v>0.0754</v>
          </cell>
          <cell r="L303">
            <v>0.00504099999999999</v>
          </cell>
          <cell r="M303" t="str">
            <v>Maturity</v>
          </cell>
          <cell r="N303">
            <v>47522</v>
          </cell>
          <cell r="O303">
            <v>5.715832023355041</v>
          </cell>
          <cell r="P303">
            <v>4.694613595919591</v>
          </cell>
          <cell r="Q303">
            <v>4.524056659843492</v>
          </cell>
          <cell r="R303" t="str">
            <v>[ICRA]AAA</v>
          </cell>
          <cell r="S303" t="str">
            <v/>
          </cell>
          <cell r="T303">
            <v>98.5937</v>
          </cell>
          <cell r="U303">
            <v>0.0754</v>
          </cell>
          <cell r="V303">
            <v>0.004892999999999995</v>
          </cell>
          <cell r="W303" t="str">
            <v>Level-3</v>
          </cell>
          <cell r="X303" t="str">
            <v>Maturity</v>
          </cell>
          <cell r="Y303" t="str">
            <v/>
          </cell>
          <cell r="Z303">
            <v>0</v>
          </cell>
          <cell r="AA303" t="str">
            <v/>
          </cell>
          <cell r="AB303" t="str">
            <v/>
          </cell>
          <cell r="AC303" t="str">
            <v/>
          </cell>
          <cell r="AD303" t="str">
            <v/>
          </cell>
          <cell r="AE303" t="str">
            <v/>
          </cell>
          <cell r="AF303" t="str">
            <v/>
          </cell>
          <cell r="AG303" t="str">
            <v/>
          </cell>
          <cell r="AH303" t="str">
            <v/>
          </cell>
          <cell r="AI303" t="str">
            <v/>
          </cell>
          <cell r="AJ303" t="str">
            <v/>
          </cell>
          <cell r="AK303" t="str">
            <v/>
          </cell>
        </row>
        <row r="304">
          <cell r="C304" t="str">
            <v>INE163N08131</v>
          </cell>
          <cell r="D304" t="str">
            <v>ONGC Petro Additions Ltd.</v>
          </cell>
          <cell r="E304" t="str">
            <v>ONGC Petro Additions 08.00% (Series V Option B) 11-Apr-2025</v>
          </cell>
          <cell r="F304" t="str">
            <v>Bond</v>
          </cell>
          <cell r="G304">
            <v>45758</v>
          </cell>
          <cell r="H304">
            <v>0.08</v>
          </cell>
          <cell r="I304">
            <v>100</v>
          </cell>
          <cell r="J304">
            <v>99.8372</v>
          </cell>
          <cell r="K304">
            <v>0.0817</v>
          </cell>
          <cell r="L304">
            <v>0.011679411764705883</v>
          </cell>
          <cell r="M304" t="str">
            <v>Maturity</v>
          </cell>
          <cell r="N304">
            <v>45758</v>
          </cell>
          <cell r="O304">
            <v>0.8856875514634329</v>
          </cell>
          <cell r="P304">
            <v>0.8709834018258287</v>
          </cell>
          <cell r="Q304">
            <v>0.8051986704500589</v>
          </cell>
          <cell r="R304" t="str">
            <v>[ICRA]AAA(CE)</v>
          </cell>
          <cell r="S304" t="str">
            <v/>
          </cell>
          <cell r="T304">
            <v>99.8372</v>
          </cell>
          <cell r="U304">
            <v>0.0817</v>
          </cell>
          <cell r="V304">
            <v>0.01149349999999999</v>
          </cell>
          <cell r="W304" t="str">
            <v>Level-3</v>
          </cell>
          <cell r="X304" t="str">
            <v>Maturity</v>
          </cell>
          <cell r="Y304" t="str">
            <v/>
          </cell>
          <cell r="Z304">
            <v>0</v>
          </cell>
          <cell r="AA304" t="str">
            <v/>
          </cell>
          <cell r="AB304" t="str">
            <v/>
          </cell>
          <cell r="AC304" t="str">
            <v/>
          </cell>
          <cell r="AD304" t="str">
            <v/>
          </cell>
          <cell r="AE304" t="str">
            <v/>
          </cell>
          <cell r="AF304" t="str">
            <v/>
          </cell>
          <cell r="AG304" t="str">
            <v/>
          </cell>
          <cell r="AH304" t="str">
            <v/>
          </cell>
          <cell r="AI304" t="str">
            <v/>
          </cell>
          <cell r="AJ304" t="str">
            <v/>
          </cell>
          <cell r="AK304" t="str">
            <v/>
          </cell>
        </row>
        <row r="305">
          <cell r="C305" t="str">
            <v>INE115A07OS8</v>
          </cell>
          <cell r="D305" t="str">
            <v>LIC Housing Finance Ltd.</v>
          </cell>
          <cell r="E305" t="str">
            <v>LICHF 07.33% (Tranche 398 Option I) 12-Feb-2025</v>
          </cell>
          <cell r="F305" t="str">
            <v>Bond</v>
          </cell>
          <cell r="G305">
            <v>45700</v>
          </cell>
          <cell r="H305">
            <v>0.0733</v>
          </cell>
          <cell r="I305">
            <v>100</v>
          </cell>
          <cell r="J305">
            <v>99.6397</v>
          </cell>
          <cell r="K305">
            <v>0.077</v>
          </cell>
          <cell r="L305">
            <v>0.006900000000000003</v>
          </cell>
          <cell r="M305" t="str">
            <v>Maturity</v>
          </cell>
          <cell r="N305">
            <v>45700</v>
          </cell>
          <cell r="O305">
            <v>0.726775956284153</v>
          </cell>
          <cell r="P305">
            <v>0.7240437158469946</v>
          </cell>
          <cell r="Q305">
            <v>0.6722782876945167</v>
          </cell>
          <cell r="R305" t="str">
            <v>CRISIL AAA</v>
          </cell>
          <cell r="S305" t="str">
            <v/>
          </cell>
          <cell r="T305">
            <v>99.6394</v>
          </cell>
          <cell r="U305">
            <v>0.077</v>
          </cell>
          <cell r="V305">
            <v>0.006944999999999993</v>
          </cell>
          <cell r="W305" t="str">
            <v>Level-3</v>
          </cell>
          <cell r="X305" t="str">
            <v>Maturity</v>
          </cell>
          <cell r="Y305">
            <v>0.012</v>
          </cell>
          <cell r="Z305">
            <v>0</v>
          </cell>
          <cell r="AA305" t="str">
            <v/>
          </cell>
          <cell r="AB305" t="str">
            <v/>
          </cell>
          <cell r="AC305" t="str">
            <v/>
          </cell>
          <cell r="AD305" t="str">
            <v/>
          </cell>
          <cell r="AE305" t="str">
            <v/>
          </cell>
          <cell r="AF305" t="str">
            <v/>
          </cell>
          <cell r="AG305" t="str">
            <v/>
          </cell>
          <cell r="AH305" t="str">
            <v/>
          </cell>
          <cell r="AI305" t="str">
            <v/>
          </cell>
          <cell r="AJ305" t="str">
            <v/>
          </cell>
          <cell r="AK305" t="str">
            <v/>
          </cell>
        </row>
        <row r="306">
          <cell r="C306" t="str">
            <v>INE090A08UD0</v>
          </cell>
          <cell r="D306" t="str">
            <v>ICICI Bank Ltd.</v>
          </cell>
          <cell r="E306" t="str">
            <v>ICICI Bank 07.10% (Basel III Tier II(series  DFE20T2 ) 17-Feb-2030 C 17-Feb-2025</v>
          </cell>
          <cell r="F306" t="str">
            <v>Bond</v>
          </cell>
          <cell r="G306">
            <v>47531</v>
          </cell>
          <cell r="H306">
            <v>0.07100000000000001</v>
          </cell>
          <cell r="I306">
            <v>100</v>
          </cell>
          <cell r="J306">
            <v>99.132</v>
          </cell>
          <cell r="K306">
            <v>0.072799</v>
          </cell>
          <cell r="L306">
            <v>0.0024399999999999977</v>
          </cell>
          <cell r="M306" t="str">
            <v>Maturity</v>
          </cell>
          <cell r="N306">
            <v>47531</v>
          </cell>
          <cell r="O306">
            <v>5.740437158469946</v>
          </cell>
          <cell r="P306">
            <v>4.822566868791262</v>
          </cell>
          <cell r="Q306">
            <v>4.495312606360802</v>
          </cell>
          <cell r="R306" t="str">
            <v>[ICRA]AAA</v>
          </cell>
          <cell r="S306" t="str">
            <v/>
          </cell>
          <cell r="T306">
            <v>99.132</v>
          </cell>
          <cell r="U306">
            <v>0.072799</v>
          </cell>
          <cell r="V306">
            <v>0.0021919999999999995</v>
          </cell>
          <cell r="W306" t="str">
            <v>Level-3</v>
          </cell>
          <cell r="X306" t="str">
            <v>Maturity</v>
          </cell>
          <cell r="Y306" t="str">
            <v/>
          </cell>
          <cell r="Z306">
            <v>0</v>
          </cell>
          <cell r="AA306" t="str">
            <v/>
          </cell>
          <cell r="AB306" t="str">
            <v/>
          </cell>
          <cell r="AC306" t="str">
            <v/>
          </cell>
          <cell r="AD306" t="str">
            <v/>
          </cell>
          <cell r="AE306" t="str">
            <v/>
          </cell>
          <cell r="AF306" t="str">
            <v/>
          </cell>
          <cell r="AG306" t="str">
            <v/>
          </cell>
          <cell r="AH306" t="str">
            <v/>
          </cell>
          <cell r="AI306" t="str">
            <v/>
          </cell>
          <cell r="AJ306" t="str">
            <v/>
          </cell>
          <cell r="AK306" t="str">
            <v/>
          </cell>
        </row>
        <row r="307">
          <cell r="C307" t="str">
            <v>INE481G08081</v>
          </cell>
          <cell r="D307" t="str">
            <v>UltraTech Cement Ltd.</v>
          </cell>
          <cell r="E307" t="str">
            <v>UltraTech Cement 06.68% 20-Feb-2025</v>
          </cell>
          <cell r="F307" t="str">
            <v>Bond</v>
          </cell>
          <cell r="G307">
            <v>45708</v>
          </cell>
          <cell r="H307">
            <v>0.0668</v>
          </cell>
          <cell r="I307">
            <v>100</v>
          </cell>
          <cell r="J307">
            <v>99.2256</v>
          </cell>
          <cell r="K307">
            <v>0.0765</v>
          </cell>
          <cell r="L307">
            <v>0.006400000000000003</v>
          </cell>
          <cell r="M307" t="str">
            <v>Maturity</v>
          </cell>
          <cell r="N307">
            <v>45708</v>
          </cell>
          <cell r="O307">
            <v>0.7486338797814208</v>
          </cell>
          <cell r="P307">
            <v>0.7459016393442623</v>
          </cell>
          <cell r="Q307">
            <v>0.6928951596323849</v>
          </cell>
          <cell r="R307" t="str">
            <v>CRISIL AAA</v>
          </cell>
          <cell r="S307" t="str">
            <v/>
          </cell>
          <cell r="T307">
            <v>99.2239</v>
          </cell>
          <cell r="U307">
            <v>0.0765</v>
          </cell>
          <cell r="V307">
            <v>0.0062450000000000006</v>
          </cell>
          <cell r="W307" t="str">
            <v>Level-3</v>
          </cell>
          <cell r="X307" t="str">
            <v>Maturity</v>
          </cell>
          <cell r="Y307" t="str">
            <v/>
          </cell>
          <cell r="Z307">
            <v>0</v>
          </cell>
          <cell r="AA307" t="str">
            <v/>
          </cell>
          <cell r="AB307" t="str">
            <v/>
          </cell>
          <cell r="AC307" t="str">
            <v/>
          </cell>
          <cell r="AD307" t="str">
            <v/>
          </cell>
          <cell r="AE307" t="str">
            <v/>
          </cell>
          <cell r="AF307" t="str">
            <v/>
          </cell>
          <cell r="AG307" t="str">
            <v/>
          </cell>
          <cell r="AH307" t="str">
            <v/>
          </cell>
          <cell r="AI307" t="str">
            <v/>
          </cell>
          <cell r="AJ307" t="str">
            <v/>
          </cell>
          <cell r="AK307" t="str">
            <v/>
          </cell>
        </row>
        <row r="308">
          <cell r="C308" t="str">
            <v>INE514E08FT8</v>
          </cell>
          <cell r="D308" t="str">
            <v>Export Import Bank Of India</v>
          </cell>
          <cell r="E308" t="str">
            <v>Exim Bank 06.35% (Series V 01-2025) 18-Feb-2025</v>
          </cell>
          <cell r="F308" t="str">
            <v>Bond</v>
          </cell>
          <cell r="G308">
            <v>45706</v>
          </cell>
          <cell r="H308">
            <v>0.0635</v>
          </cell>
          <cell r="I308">
            <v>100</v>
          </cell>
          <cell r="J308">
            <v>99.0314</v>
          </cell>
          <cell r="K308">
            <v>0.0761</v>
          </cell>
          <cell r="L308">
            <v>0.006000000000000005</v>
          </cell>
          <cell r="M308" t="str">
            <v>Maturity</v>
          </cell>
          <cell r="N308">
            <v>45706</v>
          </cell>
          <cell r="O308">
            <v>0.7431693989071039</v>
          </cell>
          <cell r="P308">
            <v>0.7404371584699454</v>
          </cell>
          <cell r="Q308">
            <v>0.6880746756527696</v>
          </cell>
          <cell r="R308" t="str">
            <v>CRISIL AAA</v>
          </cell>
          <cell r="S308" t="str">
            <v/>
          </cell>
          <cell r="T308">
            <v>99.0289</v>
          </cell>
          <cell r="U308">
            <v>0.0761</v>
          </cell>
          <cell r="V308">
            <v>0.0054449999999999915</v>
          </cell>
          <cell r="W308" t="str">
            <v>Level-3</v>
          </cell>
          <cell r="X308" t="str">
            <v>Maturity</v>
          </cell>
          <cell r="Y308" t="str">
            <v/>
          </cell>
          <cell r="Z308">
            <v>0</v>
          </cell>
          <cell r="AA308" t="str">
            <v/>
          </cell>
          <cell r="AB308" t="str">
            <v/>
          </cell>
          <cell r="AC308" t="str">
            <v/>
          </cell>
          <cell r="AD308" t="str">
            <v/>
          </cell>
          <cell r="AE308" t="str">
            <v/>
          </cell>
          <cell r="AF308" t="str">
            <v/>
          </cell>
          <cell r="AG308" t="str">
            <v/>
          </cell>
          <cell r="AH308" t="str">
            <v/>
          </cell>
          <cell r="AI308" t="str">
            <v/>
          </cell>
          <cell r="AJ308" t="str">
            <v/>
          </cell>
          <cell r="AK308" t="str">
            <v/>
          </cell>
        </row>
        <row r="309">
          <cell r="C309" t="str">
            <v>INE261F08BZ9</v>
          </cell>
          <cell r="D309" t="str">
            <v>National Bank for Agriculture &amp; Rural Development</v>
          </cell>
          <cell r="E309" t="str">
            <v>NABARD 07.27% (Series 20J)14-Feb-2030</v>
          </cell>
          <cell r="F309" t="str">
            <v>Bond</v>
          </cell>
          <cell r="G309">
            <v>47528</v>
          </cell>
          <cell r="H309">
            <v>0.0727</v>
          </cell>
          <cell r="I309">
            <v>100</v>
          </cell>
          <cell r="J309">
            <v>98.7285</v>
          </cell>
          <cell r="K309">
            <v>0.0754</v>
          </cell>
          <cell r="L309">
            <v>0.00504099999999999</v>
          </cell>
          <cell r="M309" t="str">
            <v>Maturity</v>
          </cell>
          <cell r="N309">
            <v>47528</v>
          </cell>
          <cell r="O309">
            <v>5.73224043715847</v>
          </cell>
          <cell r="P309">
            <v>4.793570403424909</v>
          </cell>
          <cell r="Q309">
            <v>4.457476663032276</v>
          </cell>
          <cell r="R309" t="str">
            <v>CRISIL AAA</v>
          </cell>
          <cell r="S309" t="str">
            <v/>
          </cell>
          <cell r="T309">
            <v>98.7283</v>
          </cell>
          <cell r="U309">
            <v>0.0754</v>
          </cell>
          <cell r="V309">
            <v>0.004892999999999995</v>
          </cell>
          <cell r="W309" t="str">
            <v>Level-3</v>
          </cell>
          <cell r="X309" t="str">
            <v>Maturity</v>
          </cell>
          <cell r="Y309" t="str">
            <v/>
          </cell>
          <cell r="Z309">
            <v>0</v>
          </cell>
          <cell r="AA309" t="str">
            <v/>
          </cell>
          <cell r="AB309" t="str">
            <v/>
          </cell>
          <cell r="AC309" t="str">
            <v/>
          </cell>
          <cell r="AD309" t="str">
            <v/>
          </cell>
          <cell r="AE309" t="str">
            <v/>
          </cell>
          <cell r="AF309" t="str">
            <v/>
          </cell>
          <cell r="AG309" t="str">
            <v/>
          </cell>
          <cell r="AH309" t="str">
            <v/>
          </cell>
          <cell r="AI309" t="str">
            <v/>
          </cell>
          <cell r="AJ309" t="str">
            <v/>
          </cell>
          <cell r="AK309" t="str">
            <v/>
          </cell>
        </row>
        <row r="310">
          <cell r="C310" t="str">
            <v>INE020B08CM4</v>
          </cell>
          <cell r="D310" t="str">
            <v>Rural Electrification Corporation Ltd.</v>
          </cell>
          <cell r="E310" t="str">
            <v>RECL 06.99% (Series 191 B) 30-Sep-2024</v>
          </cell>
          <cell r="F310" t="str">
            <v>Bond</v>
          </cell>
          <cell r="G310">
            <v>45565</v>
          </cell>
          <cell r="H310">
            <v>0.0699</v>
          </cell>
          <cell r="I310">
            <v>100</v>
          </cell>
          <cell r="J310">
            <v>99.8103</v>
          </cell>
          <cell r="K310">
            <v>0.0742</v>
          </cell>
          <cell r="L310">
            <v>0.004125000000000004</v>
          </cell>
          <cell r="M310" t="str">
            <v>Maturity</v>
          </cell>
          <cell r="N310">
            <v>45565</v>
          </cell>
          <cell r="O310">
            <v>0.3589041095890411</v>
          </cell>
          <cell r="P310">
            <v>0.3561643835616438</v>
          </cell>
          <cell r="Q310">
            <v>0.33156244978741745</v>
          </cell>
          <cell r="R310" t="str">
            <v>CRISIL AAA</v>
          </cell>
          <cell r="S310" t="str">
            <v/>
          </cell>
          <cell r="T310">
            <v>99.8094</v>
          </cell>
          <cell r="U310">
            <v>0.0742</v>
          </cell>
          <cell r="V310">
            <v>0.004049999999999998</v>
          </cell>
          <cell r="W310" t="str">
            <v>Level-2</v>
          </cell>
          <cell r="X310" t="str">
            <v>Maturity</v>
          </cell>
          <cell r="Y310" t="str">
            <v/>
          </cell>
          <cell r="Z310">
            <v>0</v>
          </cell>
          <cell r="AA310" t="str">
            <v/>
          </cell>
          <cell r="AB310" t="str">
            <v/>
          </cell>
          <cell r="AC310" t="str">
            <v/>
          </cell>
          <cell r="AD310" t="str">
            <v/>
          </cell>
          <cell r="AE310" t="str">
            <v/>
          </cell>
          <cell r="AF310" t="str">
            <v/>
          </cell>
          <cell r="AG310" t="str">
            <v/>
          </cell>
          <cell r="AH310" t="str">
            <v/>
          </cell>
          <cell r="AI310" t="str">
            <v/>
          </cell>
          <cell r="AJ310" t="str">
            <v/>
          </cell>
          <cell r="AK310" t="str">
            <v/>
          </cell>
        </row>
        <row r="311">
          <cell r="C311" t="str">
            <v>INE155A08407</v>
          </cell>
          <cell r="D311" t="str">
            <v>Tata Motors Ltd.</v>
          </cell>
          <cell r="E311" t="str">
            <v>Tata Motors 08.50% (Series E 28 B Tranche I) 30-Dec-2026</v>
          </cell>
          <cell r="F311" t="str">
            <v>Bond</v>
          </cell>
          <cell r="G311">
            <v>46386</v>
          </cell>
          <cell r="H311">
            <v>0.085</v>
          </cell>
          <cell r="I311">
            <v>100</v>
          </cell>
          <cell r="J311">
            <v>100.1351</v>
          </cell>
          <cell r="K311">
            <v>0.0818</v>
          </cell>
          <cell r="L311">
            <v>0.011686000000000002</v>
          </cell>
          <cell r="M311" t="str">
            <v>Maturity</v>
          </cell>
          <cell r="N311">
            <v>46386</v>
          </cell>
          <cell r="O311">
            <v>2.6061232128153304</v>
          </cell>
          <cell r="P311">
            <v>2.4041035420383157</v>
          </cell>
          <cell r="Q311">
            <v>2.2223179349586943</v>
          </cell>
          <cell r="R311" t="str">
            <v>CRISIL AA</v>
          </cell>
          <cell r="S311" t="str">
            <v/>
          </cell>
          <cell r="T311">
            <v>100.1357</v>
          </cell>
          <cell r="U311">
            <v>0.0818</v>
          </cell>
          <cell r="V311">
            <v>0.011685000000000001</v>
          </cell>
          <cell r="W311" t="str">
            <v>Level-3</v>
          </cell>
          <cell r="X311" t="str">
            <v>Maturity</v>
          </cell>
          <cell r="Y311" t="str">
            <v/>
          </cell>
          <cell r="Z311">
            <v>0</v>
          </cell>
          <cell r="AA311" t="str">
            <v/>
          </cell>
          <cell r="AB311" t="str">
            <v/>
          </cell>
          <cell r="AC311" t="str">
            <v/>
          </cell>
          <cell r="AD311" t="str">
            <v/>
          </cell>
          <cell r="AE311" t="str">
            <v/>
          </cell>
          <cell r="AF311" t="str">
            <v/>
          </cell>
          <cell r="AG311" t="str">
            <v/>
          </cell>
          <cell r="AH311" t="str">
            <v/>
          </cell>
          <cell r="AI311" t="str">
            <v/>
          </cell>
          <cell r="AJ311" t="str">
            <v/>
          </cell>
          <cell r="AK311" t="str">
            <v/>
          </cell>
        </row>
        <row r="312">
          <cell r="C312" t="str">
            <v>INE155A08415</v>
          </cell>
          <cell r="D312" t="str">
            <v>Tata Motors Ltd.</v>
          </cell>
          <cell r="E312" t="str">
            <v>Tata Motors 08.50% (Series E 28 B Tranche II) 29-Jan-2027</v>
          </cell>
          <cell r="F312" t="str">
            <v>Bond</v>
          </cell>
          <cell r="G312">
            <v>46416</v>
          </cell>
          <cell r="H312">
            <v>0.085</v>
          </cell>
          <cell r="I312">
            <v>100</v>
          </cell>
          <cell r="J312">
            <v>100.3096</v>
          </cell>
          <cell r="K312">
            <v>0.081</v>
          </cell>
          <cell r="L312">
            <v>0.010886000000000007</v>
          </cell>
          <cell r="M312" t="str">
            <v>Maturity</v>
          </cell>
          <cell r="N312">
            <v>46416</v>
          </cell>
          <cell r="O312">
            <v>2.688314993637248</v>
          </cell>
          <cell r="P312">
            <v>2.474451884275683</v>
          </cell>
          <cell r="Q312">
            <v>2.2890396709303267</v>
          </cell>
          <cell r="R312" t="str">
            <v>CRISIL AA</v>
          </cell>
          <cell r="S312" t="str">
            <v/>
          </cell>
          <cell r="T312">
            <v>100.3104</v>
          </cell>
          <cell r="U312">
            <v>0.081</v>
          </cell>
          <cell r="V312">
            <v>0.010785000000000003</v>
          </cell>
          <cell r="W312" t="str">
            <v>Level-3</v>
          </cell>
          <cell r="X312" t="str">
            <v>Maturity</v>
          </cell>
          <cell r="Y312" t="str">
            <v/>
          </cell>
          <cell r="Z312">
            <v>0</v>
          </cell>
          <cell r="AA312" t="str">
            <v/>
          </cell>
          <cell r="AB312" t="str">
            <v/>
          </cell>
          <cell r="AC312" t="str">
            <v/>
          </cell>
          <cell r="AD312" t="str">
            <v/>
          </cell>
          <cell r="AE312" t="str">
            <v/>
          </cell>
          <cell r="AF312" t="str">
            <v/>
          </cell>
          <cell r="AG312" t="str">
            <v/>
          </cell>
          <cell r="AH312" t="str">
            <v/>
          </cell>
          <cell r="AI312" t="str">
            <v/>
          </cell>
          <cell r="AJ312" t="str">
            <v/>
          </cell>
          <cell r="AK312" t="str">
            <v/>
          </cell>
        </row>
        <row r="313">
          <cell r="C313" t="str">
            <v>INE134E08KL2</v>
          </cell>
          <cell r="D313" t="str">
            <v>Power Finance Corporation Ltd.</v>
          </cell>
          <cell r="E313" t="str">
            <v>PFC 07.41% (Series -196) 25-Feb-2030</v>
          </cell>
          <cell r="F313" t="str">
            <v>Bond</v>
          </cell>
          <cell r="G313">
            <v>47539</v>
          </cell>
          <cell r="H313">
            <v>0.0741</v>
          </cell>
          <cell r="I313">
            <v>100</v>
          </cell>
          <cell r="J313">
            <v>99.4064</v>
          </cell>
          <cell r="K313">
            <v>0.0753</v>
          </cell>
          <cell r="L313">
            <v>0.004941000000000001</v>
          </cell>
          <cell r="M313" t="str">
            <v>Maturity</v>
          </cell>
          <cell r="N313">
            <v>47539</v>
          </cell>
          <cell r="O313">
            <v>5.762295081967213</v>
          </cell>
          <cell r="P313">
            <v>4.812150338205531</v>
          </cell>
          <cell r="Q313">
            <v>4.475170034600141</v>
          </cell>
          <cell r="R313" t="str">
            <v>CRISIL AAA</v>
          </cell>
          <cell r="S313" t="str">
            <v/>
          </cell>
          <cell r="T313">
            <v>99.4066</v>
          </cell>
          <cell r="U313">
            <v>0.0753</v>
          </cell>
          <cell r="V313">
            <v>0.005242999999999998</v>
          </cell>
          <cell r="W313" t="str">
            <v>Level-2</v>
          </cell>
          <cell r="X313" t="str">
            <v>Maturity</v>
          </cell>
          <cell r="Y313" t="str">
            <v/>
          </cell>
          <cell r="Z313">
            <v>0</v>
          </cell>
          <cell r="AA313" t="str">
            <v/>
          </cell>
          <cell r="AB313" t="str">
            <v/>
          </cell>
          <cell r="AC313" t="str">
            <v/>
          </cell>
          <cell r="AD313" t="str">
            <v/>
          </cell>
          <cell r="AE313" t="str">
            <v/>
          </cell>
          <cell r="AF313" t="str">
            <v/>
          </cell>
          <cell r="AG313" t="str">
            <v/>
          </cell>
          <cell r="AH313" t="str">
            <v/>
          </cell>
          <cell r="AI313" t="str">
            <v/>
          </cell>
          <cell r="AJ313" t="str">
            <v/>
          </cell>
          <cell r="AK313" t="str">
            <v/>
          </cell>
        </row>
        <row r="314">
          <cell r="C314" t="str">
            <v>INE053F07CA3</v>
          </cell>
          <cell r="D314" t="str">
            <v>Indian Railway Finance Corporation Ltd.</v>
          </cell>
          <cell r="E314" t="str">
            <v>IRFC 07.08% (Series 146) 28-Feb-2030</v>
          </cell>
          <cell r="F314" t="str">
            <v>Bond</v>
          </cell>
          <cell r="G314">
            <v>47542</v>
          </cell>
          <cell r="H314">
            <v>0.0708</v>
          </cell>
          <cell r="I314">
            <v>100</v>
          </cell>
          <cell r="J314">
            <v>98.1896</v>
          </cell>
          <cell r="K314">
            <v>0.074731</v>
          </cell>
          <cell r="L314">
            <v>0.004372000000000001</v>
          </cell>
          <cell r="M314" t="str">
            <v>Maturity</v>
          </cell>
          <cell r="N314">
            <v>47542</v>
          </cell>
          <cell r="O314">
            <v>5.771509843551164</v>
          </cell>
          <cell r="P314">
            <v>4.7238148533083075</v>
          </cell>
          <cell r="Q314">
            <v>4.395346233902537</v>
          </cell>
          <cell r="R314" t="str">
            <v>CRISIL AAA</v>
          </cell>
          <cell r="S314" t="str">
            <v/>
          </cell>
          <cell r="T314">
            <v>98.1887</v>
          </cell>
          <cell r="U314">
            <v>0.074731</v>
          </cell>
          <cell r="V314">
            <v>0.004193000000000002</v>
          </cell>
          <cell r="W314" t="str">
            <v>Level-1</v>
          </cell>
          <cell r="X314" t="str">
            <v>Maturity</v>
          </cell>
          <cell r="Y314" t="str">
            <v/>
          </cell>
          <cell r="Z314">
            <v>0</v>
          </cell>
          <cell r="AA314" t="str">
            <v/>
          </cell>
          <cell r="AB314" t="str">
            <v/>
          </cell>
          <cell r="AC314" t="str">
            <v/>
          </cell>
          <cell r="AD314" t="str">
            <v/>
          </cell>
          <cell r="AE314" t="str">
            <v/>
          </cell>
          <cell r="AF314" t="str">
            <v/>
          </cell>
          <cell r="AG314" t="str">
            <v/>
          </cell>
          <cell r="AH314" t="str">
            <v/>
          </cell>
          <cell r="AI314" t="str">
            <v/>
          </cell>
          <cell r="AJ314" t="str">
            <v/>
          </cell>
          <cell r="AK314" t="str">
            <v/>
          </cell>
        </row>
        <row r="315">
          <cell r="C315" t="str">
            <v>INE722A07AU6</v>
          </cell>
          <cell r="D315" t="str">
            <v>Shriram Finance Ltd.</v>
          </cell>
          <cell r="E315" t="str">
            <v>Shriram Finance (Erstwhile Shriram City Union Finance Ltd.) 09.25% (PPD) 28-May-2024 P 28-Aug-2022</v>
          </cell>
          <cell r="F315" t="str">
            <v>Bond</v>
          </cell>
          <cell r="G315">
            <v>45440</v>
          </cell>
          <cell r="H315">
            <v>0.0925</v>
          </cell>
          <cell r="I315">
            <v>100</v>
          </cell>
          <cell r="J315">
            <v>100.0152</v>
          </cell>
          <cell r="K315">
            <v>0.076875</v>
          </cell>
          <cell r="L315">
            <v>0.009818134615384624</v>
          </cell>
          <cell r="M315" t="str">
            <v>Maturity</v>
          </cell>
          <cell r="N315">
            <v>45440</v>
          </cell>
          <cell r="O315">
            <v>0.01639344262295082</v>
          </cell>
          <cell r="P315">
            <v>0.01366120218579235</v>
          </cell>
          <cell r="Q315">
            <v>0.01340360171532593</v>
          </cell>
          <cell r="R315" t="str">
            <v>IND AA+</v>
          </cell>
          <cell r="S315" t="str">
            <v/>
          </cell>
          <cell r="T315">
            <v>100.0191</v>
          </cell>
          <cell r="U315">
            <v>0.076875</v>
          </cell>
          <cell r="V315">
            <v>0.010286363636363635</v>
          </cell>
          <cell r="W315" t="str">
            <v>Level-3</v>
          </cell>
          <cell r="X315" t="str">
            <v>Maturity</v>
          </cell>
          <cell r="Y315" t="str">
            <v/>
          </cell>
          <cell r="Z315">
            <v>0</v>
          </cell>
          <cell r="AA315" t="str">
            <v/>
          </cell>
          <cell r="AB315">
            <v>2</v>
          </cell>
          <cell r="AC315" t="str">
            <v/>
          </cell>
          <cell r="AD315" t="str">
            <v/>
          </cell>
          <cell r="AE315" t="str">
            <v/>
          </cell>
          <cell r="AF315" t="str">
            <v/>
          </cell>
          <cell r="AG315" t="str">
            <v/>
          </cell>
          <cell r="AH315" t="str">
            <v/>
          </cell>
          <cell r="AI315" t="str">
            <v/>
          </cell>
          <cell r="AJ315" t="str">
            <v/>
          </cell>
          <cell r="AK315" t="str">
            <v/>
          </cell>
        </row>
        <row r="316">
          <cell r="C316" t="str">
            <v>INE040A08690</v>
          </cell>
          <cell r="D316" t="str">
            <v>HDFC Bank Ltd.</v>
          </cell>
          <cell r="E316" t="str">
            <v>HDFC BK (Erstwhile HDFC) 07.40% (Series W-010) 28-Feb-2030</v>
          </cell>
          <cell r="F316" t="str">
            <v>Bond</v>
          </cell>
          <cell r="G316">
            <v>47542</v>
          </cell>
          <cell r="H316">
            <v>0.07400000000000001</v>
          </cell>
          <cell r="I316">
            <v>100</v>
          </cell>
          <cell r="J316">
            <v>98.1481</v>
          </cell>
          <cell r="K316">
            <v>0.078</v>
          </cell>
          <cell r="L316">
            <v>0.007640999999999995</v>
          </cell>
          <cell r="M316" t="str">
            <v>Maturity</v>
          </cell>
          <cell r="N316">
            <v>47542</v>
          </cell>
          <cell r="O316">
            <v>5.770491803278689</v>
          </cell>
          <cell r="P316">
            <v>4.814441273063452</v>
          </cell>
          <cell r="Q316">
            <v>4.4660865241776</v>
          </cell>
          <cell r="R316" t="str">
            <v>CRISIL AAA</v>
          </cell>
          <cell r="S316" t="str">
            <v/>
          </cell>
          <cell r="T316">
            <v>98.1479</v>
          </cell>
          <cell r="U316">
            <v>0.078</v>
          </cell>
          <cell r="V316">
            <v>0.006945999999999994</v>
          </cell>
          <cell r="W316" t="str">
            <v>Level-2</v>
          </cell>
          <cell r="X316" t="str">
            <v>Maturity</v>
          </cell>
          <cell r="Y316" t="str">
            <v/>
          </cell>
          <cell r="Z316">
            <v>0</v>
          </cell>
          <cell r="AA316" t="str">
            <v/>
          </cell>
          <cell r="AB316" t="str">
            <v/>
          </cell>
          <cell r="AC316" t="str">
            <v/>
          </cell>
          <cell r="AD316" t="str">
            <v/>
          </cell>
          <cell r="AE316" t="str">
            <v/>
          </cell>
          <cell r="AF316" t="str">
            <v/>
          </cell>
          <cell r="AG316" t="str">
            <v/>
          </cell>
          <cell r="AH316" t="str">
            <v/>
          </cell>
          <cell r="AI316" t="str">
            <v/>
          </cell>
          <cell r="AJ316" t="str">
            <v/>
          </cell>
          <cell r="AK316" t="str">
            <v/>
          </cell>
        </row>
        <row r="317">
          <cell r="C317" t="str">
            <v>INE017A08284</v>
          </cell>
          <cell r="D317" t="str">
            <v>The Great Eastern Shipping Co. Ltd.</v>
          </cell>
          <cell r="E317" t="str">
            <v>GE Shipping Co.07.99% ( Tranche 2)18-Jan-2025</v>
          </cell>
          <cell r="F317" t="str">
            <v>Bond</v>
          </cell>
          <cell r="G317">
            <v>45675</v>
          </cell>
          <cell r="H317">
            <v>0.0799</v>
          </cell>
          <cell r="I317">
            <v>100</v>
          </cell>
          <cell r="J317">
            <v>99.3491</v>
          </cell>
          <cell r="K317">
            <v>0.088</v>
          </cell>
          <cell r="L317">
            <v>0.0179</v>
          </cell>
          <cell r="M317" t="str">
            <v>Maturity</v>
          </cell>
          <cell r="N317">
            <v>45675</v>
          </cell>
          <cell r="O317">
            <v>0.6584699453551912</v>
          </cell>
          <cell r="P317">
            <v>0.6557377049180327</v>
          </cell>
          <cell r="Q317">
            <v>0.6027000964320154</v>
          </cell>
          <cell r="R317" t="str">
            <v>CRISIL AA+</v>
          </cell>
          <cell r="S317" t="str">
            <v/>
          </cell>
          <cell r="T317">
            <v>99.3478</v>
          </cell>
          <cell r="U317">
            <v>0.088</v>
          </cell>
          <cell r="V317">
            <v>0.017799999999999996</v>
          </cell>
          <cell r="W317" t="str">
            <v>Level-3</v>
          </cell>
          <cell r="X317" t="str">
            <v>Maturity</v>
          </cell>
          <cell r="Y317" t="str">
            <v/>
          </cell>
          <cell r="Z317">
            <v>0</v>
          </cell>
          <cell r="AA317" t="str">
            <v/>
          </cell>
          <cell r="AB317" t="str">
            <v/>
          </cell>
          <cell r="AC317" t="str">
            <v/>
          </cell>
          <cell r="AD317" t="str">
            <v/>
          </cell>
          <cell r="AE317" t="str">
            <v/>
          </cell>
          <cell r="AF317" t="str">
            <v/>
          </cell>
          <cell r="AG317" t="str">
            <v/>
          </cell>
          <cell r="AH317" t="str">
            <v/>
          </cell>
          <cell r="AI317" t="str">
            <v/>
          </cell>
          <cell r="AJ317" t="str">
            <v/>
          </cell>
          <cell r="AK317" t="str">
            <v/>
          </cell>
        </row>
        <row r="318">
          <cell r="C318" t="str">
            <v>INE020B08CO0</v>
          </cell>
          <cell r="D318" t="str">
            <v>Rural Electrification Corporation Ltd.</v>
          </cell>
          <cell r="E318" t="str">
            <v>RECL 07.14% (Series IX) 02-Mar-2030</v>
          </cell>
          <cell r="F318" t="str">
            <v>Bond</v>
          </cell>
          <cell r="G318">
            <v>47544</v>
          </cell>
          <cell r="H318">
            <v>0.0714</v>
          </cell>
          <cell r="I318">
            <v>100</v>
          </cell>
          <cell r="J318">
            <v>98.613</v>
          </cell>
          <cell r="K318">
            <v>0.075747</v>
          </cell>
          <cell r="L318">
            <v>0.00538799999999999</v>
          </cell>
          <cell r="M318" t="str">
            <v>Maturity</v>
          </cell>
          <cell r="N318">
            <v>47544</v>
          </cell>
          <cell r="O318">
            <v>5.777311175986227</v>
          </cell>
          <cell r="P318">
            <v>4.750071499320129</v>
          </cell>
          <cell r="Q318">
            <v>4.5767345435837115</v>
          </cell>
          <cell r="R318" t="str">
            <v>CRISIL AAA</v>
          </cell>
          <cell r="S318" t="str">
            <v/>
          </cell>
          <cell r="T318">
            <v>98.6125</v>
          </cell>
          <cell r="U318">
            <v>0.075747</v>
          </cell>
          <cell r="V318">
            <v>0.005126999999999993</v>
          </cell>
          <cell r="W318" t="str">
            <v>Level-2</v>
          </cell>
          <cell r="X318" t="str">
            <v>Maturity</v>
          </cell>
          <cell r="Y318" t="str">
            <v/>
          </cell>
          <cell r="Z318">
            <v>0</v>
          </cell>
          <cell r="AA318" t="str">
            <v/>
          </cell>
          <cell r="AB318" t="str">
            <v/>
          </cell>
          <cell r="AC318" t="str">
            <v/>
          </cell>
          <cell r="AD318" t="str">
            <v/>
          </cell>
          <cell r="AE318" t="str">
            <v/>
          </cell>
          <cell r="AF318" t="str">
            <v/>
          </cell>
          <cell r="AG318" t="str">
            <v/>
          </cell>
          <cell r="AH318" t="str">
            <v/>
          </cell>
          <cell r="AI318" t="str">
            <v/>
          </cell>
          <cell r="AJ318" t="str">
            <v/>
          </cell>
          <cell r="AK318" t="str">
            <v/>
          </cell>
        </row>
        <row r="319">
          <cell r="C319" t="str">
            <v>INE040A08682</v>
          </cell>
          <cell r="D319" t="str">
            <v>HDFC Bank Ltd.</v>
          </cell>
          <cell r="E319" t="str">
            <v>HDFC BK (Erstwhile HDFC) 08.40% (Series -N 004) 23-Jan-2025</v>
          </cell>
          <cell r="F319" t="str">
            <v>Bond</v>
          </cell>
          <cell r="G319">
            <v>45680</v>
          </cell>
          <cell r="H319">
            <v>0.084</v>
          </cell>
          <cell r="I319">
            <v>100</v>
          </cell>
          <cell r="J319">
            <v>100.17</v>
          </cell>
          <cell r="K319">
            <v>0.0791</v>
          </cell>
          <cell r="L319">
            <v>0.009000000000000008</v>
          </cell>
          <cell r="M319" t="str">
            <v>Maturity</v>
          </cell>
          <cell r="N319">
            <v>45680</v>
          </cell>
          <cell r="O319">
            <v>0.6721311475409836</v>
          </cell>
          <cell r="P319">
            <v>0.6693989071038251</v>
          </cell>
          <cell r="Q319">
            <v>0.6203307451615467</v>
          </cell>
          <cell r="R319" t="str">
            <v>CRISIL AAA</v>
          </cell>
          <cell r="S319" t="str">
            <v/>
          </cell>
          <cell r="T319">
            <v>100.1719</v>
          </cell>
          <cell r="U319">
            <v>0.0791</v>
          </cell>
          <cell r="V319">
            <v>0.008444999999999994</v>
          </cell>
          <cell r="W319" t="str">
            <v>Level-3</v>
          </cell>
          <cell r="X319" t="str">
            <v>Maturity</v>
          </cell>
          <cell r="Y319" t="str">
            <v/>
          </cell>
          <cell r="Z319">
            <v>0</v>
          </cell>
          <cell r="AA319" t="str">
            <v/>
          </cell>
          <cell r="AB319" t="str">
            <v/>
          </cell>
          <cell r="AC319" t="str">
            <v/>
          </cell>
          <cell r="AD319" t="str">
            <v/>
          </cell>
          <cell r="AE319" t="str">
            <v/>
          </cell>
          <cell r="AF319" t="str">
            <v/>
          </cell>
          <cell r="AG319" t="str">
            <v/>
          </cell>
          <cell r="AH319" t="str">
            <v/>
          </cell>
          <cell r="AI319" t="str">
            <v/>
          </cell>
          <cell r="AJ319" t="str">
            <v/>
          </cell>
          <cell r="AK319" t="str">
            <v/>
          </cell>
        </row>
        <row r="320">
          <cell r="C320" t="str">
            <v>INE514E08FJ9</v>
          </cell>
          <cell r="D320" t="str">
            <v>Export Import Bank Of India</v>
          </cell>
          <cell r="E320" t="str">
            <v>EXIM 07.25% (Series-T 09-2027) 01-Feb-2027</v>
          </cell>
          <cell r="F320" t="str">
            <v>Bond</v>
          </cell>
          <cell r="G320">
            <v>46419</v>
          </cell>
          <cell r="H320">
            <v>0.07250000000000001</v>
          </cell>
          <cell r="I320">
            <v>100</v>
          </cell>
          <cell r="J320">
            <v>99.5198</v>
          </cell>
          <cell r="K320">
            <v>0.0743</v>
          </cell>
          <cell r="L320">
            <v>0.004186000000000009</v>
          </cell>
          <cell r="M320" t="str">
            <v>Maturity</v>
          </cell>
          <cell r="N320">
            <v>46419</v>
          </cell>
          <cell r="O320">
            <v>2.69672131147541</v>
          </cell>
          <cell r="P320">
            <v>2.495267676158104</v>
          </cell>
          <cell r="Q320">
            <v>2.3226916840343517</v>
          </cell>
          <cell r="R320" t="str">
            <v>CRISIL AAA</v>
          </cell>
          <cell r="S320" t="str">
            <v/>
          </cell>
          <cell r="T320">
            <v>99.5197</v>
          </cell>
          <cell r="U320">
            <v>0.0743</v>
          </cell>
          <cell r="V320">
            <v>0.004184999999999994</v>
          </cell>
          <cell r="W320" t="str">
            <v>Level-3</v>
          </cell>
          <cell r="X320" t="str">
            <v>Maturity</v>
          </cell>
          <cell r="Y320" t="str">
            <v/>
          </cell>
          <cell r="Z320">
            <v>0</v>
          </cell>
          <cell r="AA320" t="str">
            <v/>
          </cell>
          <cell r="AB320" t="str">
            <v/>
          </cell>
          <cell r="AC320" t="str">
            <v/>
          </cell>
          <cell r="AD320" t="str">
            <v/>
          </cell>
          <cell r="AE320" t="str">
            <v/>
          </cell>
          <cell r="AF320" t="str">
            <v/>
          </cell>
          <cell r="AG320" t="str">
            <v/>
          </cell>
          <cell r="AH320" t="str">
            <v/>
          </cell>
          <cell r="AI320" t="str">
            <v/>
          </cell>
          <cell r="AJ320" t="str">
            <v/>
          </cell>
          <cell r="AK320" t="str">
            <v/>
          </cell>
        </row>
        <row r="321">
          <cell r="C321" t="str">
            <v>INE242A08452</v>
          </cell>
          <cell r="D321" t="str">
            <v>Indian Oil Corporation Ltd.</v>
          </cell>
          <cell r="E321" t="str">
            <v>IOC 06.39% (Series XVI) 06-Mar-2025</v>
          </cell>
          <cell r="F321" t="str">
            <v>Bond</v>
          </cell>
          <cell r="G321">
            <v>45722</v>
          </cell>
          <cell r="H321">
            <v>0.0639</v>
          </cell>
          <cell r="I321">
            <v>100</v>
          </cell>
          <cell r="J321">
            <v>99.139</v>
          </cell>
          <cell r="K321">
            <v>0.0745</v>
          </cell>
          <cell r="L321">
            <v>0.004400000000000001</v>
          </cell>
          <cell r="M321" t="str">
            <v>Maturity</v>
          </cell>
          <cell r="N321">
            <v>45722</v>
          </cell>
          <cell r="O321">
            <v>0.7890410958904109</v>
          </cell>
          <cell r="P321">
            <v>0.7863013698630137</v>
          </cell>
          <cell r="Q321">
            <v>0.7317834991745125</v>
          </cell>
          <cell r="R321" t="str">
            <v>CRISIL AAA</v>
          </cell>
          <cell r="S321" t="str">
            <v/>
          </cell>
          <cell r="T321">
            <v>99.1371</v>
          </cell>
          <cell r="U321">
            <v>0.0745</v>
          </cell>
          <cell r="V321">
            <v>0.003799999999999998</v>
          </cell>
          <cell r="W321" t="str">
            <v>Level-3</v>
          </cell>
          <cell r="X321" t="str">
            <v>Maturity</v>
          </cell>
          <cell r="Y321" t="str">
            <v/>
          </cell>
          <cell r="Z321">
            <v>0</v>
          </cell>
          <cell r="AA321" t="str">
            <v/>
          </cell>
          <cell r="AB321" t="str">
            <v/>
          </cell>
          <cell r="AC321" t="str">
            <v/>
          </cell>
          <cell r="AD321" t="str">
            <v/>
          </cell>
          <cell r="AE321" t="str">
            <v/>
          </cell>
          <cell r="AF321" t="str">
            <v/>
          </cell>
          <cell r="AG321" t="str">
            <v/>
          </cell>
          <cell r="AH321" t="str">
            <v/>
          </cell>
          <cell r="AI321" t="str">
            <v/>
          </cell>
          <cell r="AJ321" t="str">
            <v/>
          </cell>
          <cell r="AK321" t="str">
            <v/>
          </cell>
        </row>
        <row r="322">
          <cell r="C322" t="str">
            <v>INE094A08069</v>
          </cell>
          <cell r="D322" t="str">
            <v>Hindustan Petroleum Corporation Ltd.</v>
          </cell>
          <cell r="E322" t="str">
            <v>HPCL 07.03% (Series II) 12-Apr-2030</v>
          </cell>
          <cell r="F322" t="str">
            <v>Bond</v>
          </cell>
          <cell r="G322">
            <v>47585</v>
          </cell>
          <cell r="H322">
            <v>0.0703</v>
          </cell>
          <cell r="I322">
            <v>100</v>
          </cell>
          <cell r="J322">
            <v>98.1657</v>
          </cell>
          <cell r="K322">
            <v>0.0742</v>
          </cell>
          <cell r="L322">
            <v>0.003840999999999997</v>
          </cell>
          <cell r="M322" t="str">
            <v>Maturity</v>
          </cell>
          <cell r="N322">
            <v>47585</v>
          </cell>
          <cell r="O322">
            <v>5.890410958904109</v>
          </cell>
          <cell r="P322">
            <v>4.940863206592814</v>
          </cell>
          <cell r="Q322">
            <v>4.599574759442203</v>
          </cell>
          <cell r="R322" t="str">
            <v>CRISIL AAA</v>
          </cell>
          <cell r="S322" t="str">
            <v/>
          </cell>
          <cell r="T322">
            <v>98.1654</v>
          </cell>
          <cell r="U322">
            <v>0.0742</v>
          </cell>
          <cell r="V322">
            <v>0.003693000000000002</v>
          </cell>
          <cell r="W322" t="str">
            <v>Level-3</v>
          </cell>
          <cell r="X322" t="str">
            <v>Maturity</v>
          </cell>
          <cell r="Y322" t="str">
            <v/>
          </cell>
          <cell r="Z322">
            <v>0</v>
          </cell>
          <cell r="AA322" t="str">
            <v/>
          </cell>
          <cell r="AB322" t="str">
            <v/>
          </cell>
          <cell r="AC322" t="str">
            <v/>
          </cell>
          <cell r="AD322" t="str">
            <v/>
          </cell>
          <cell r="AE322" t="str">
            <v/>
          </cell>
          <cell r="AF322" t="str">
            <v/>
          </cell>
          <cell r="AG322" t="str">
            <v/>
          </cell>
          <cell r="AH322" t="str">
            <v/>
          </cell>
          <cell r="AI322" t="str">
            <v/>
          </cell>
          <cell r="AJ322" t="str">
            <v/>
          </cell>
          <cell r="AK322" t="str">
            <v/>
          </cell>
        </row>
        <row r="323">
          <cell r="C323" t="str">
            <v>INE476A08076</v>
          </cell>
          <cell r="D323" t="str">
            <v>Canara Bank</v>
          </cell>
          <cell r="E323" t="str">
            <v>Canara Bank 07.18% [Basel III complaint Tier 2  (Series I)] 11-Mar-2030 C11-Mar-2025</v>
          </cell>
          <cell r="F323" t="str">
            <v>Bond</v>
          </cell>
          <cell r="G323">
            <v>47553</v>
          </cell>
          <cell r="H323">
            <v>0.0718</v>
          </cell>
          <cell r="I323">
            <v>100</v>
          </cell>
          <cell r="J323">
            <v>98.9932</v>
          </cell>
          <cell r="K323">
            <v>0.073908</v>
          </cell>
          <cell r="L323">
            <v>0.0035489999999999966</v>
          </cell>
          <cell r="M323" t="str">
            <v>Maturity</v>
          </cell>
          <cell r="N323">
            <v>47553</v>
          </cell>
          <cell r="O323">
            <v>5.802739726027397</v>
          </cell>
          <cell r="P323">
            <v>4.87534651214871</v>
          </cell>
          <cell r="Q323">
            <v>4.539817667946146</v>
          </cell>
          <cell r="R323" t="str">
            <v>IND AAA</v>
          </cell>
          <cell r="S323" t="str">
            <v/>
          </cell>
          <cell r="T323">
            <v>98.9933</v>
          </cell>
          <cell r="U323">
            <v>0.073908</v>
          </cell>
          <cell r="V323">
            <v>0.0033009999999999984</v>
          </cell>
          <cell r="W323" t="str">
            <v>Level-3</v>
          </cell>
          <cell r="X323" t="str">
            <v>Maturity</v>
          </cell>
          <cell r="Y323" t="str">
            <v/>
          </cell>
          <cell r="Z323">
            <v>0</v>
          </cell>
          <cell r="AA323" t="str">
            <v/>
          </cell>
          <cell r="AB323" t="str">
            <v/>
          </cell>
          <cell r="AC323" t="str">
            <v/>
          </cell>
          <cell r="AD323" t="str">
            <v/>
          </cell>
          <cell r="AE323" t="str">
            <v/>
          </cell>
          <cell r="AF323" t="str">
            <v/>
          </cell>
          <cell r="AG323" t="str">
            <v/>
          </cell>
          <cell r="AH323" t="str">
            <v/>
          </cell>
          <cell r="AI323" t="str">
            <v/>
          </cell>
          <cell r="AJ323" t="str">
            <v/>
          </cell>
          <cell r="AK323" t="str">
            <v/>
          </cell>
        </row>
        <row r="324">
          <cell r="C324" t="str">
            <v>INE020B08CP7</v>
          </cell>
          <cell r="D324" t="str">
            <v>Rural Electrification Corporation Ltd.</v>
          </cell>
          <cell r="E324" t="str">
            <v>RECL 07.50% (Series 192) 28-Feb-2030</v>
          </cell>
          <cell r="F324" t="str">
            <v>Bond</v>
          </cell>
          <cell r="G324">
            <v>47542</v>
          </cell>
          <cell r="H324">
            <v>0.075</v>
          </cell>
          <cell r="I324">
            <v>100</v>
          </cell>
          <cell r="J324">
            <v>99.6125</v>
          </cell>
          <cell r="K324">
            <v>0.075747</v>
          </cell>
          <cell r="L324">
            <v>0.00538799999999999</v>
          </cell>
          <cell r="M324" t="str">
            <v>Maturity</v>
          </cell>
          <cell r="N324">
            <v>47542</v>
          </cell>
          <cell r="O324">
            <v>5.772602739726027</v>
          </cell>
          <cell r="P324">
            <v>4.813876053186362</v>
          </cell>
          <cell r="Q324">
            <v>4.474914690151459</v>
          </cell>
          <cell r="R324" t="str">
            <v>CRISIL AAA</v>
          </cell>
          <cell r="S324" t="str">
            <v/>
          </cell>
          <cell r="T324">
            <v>99.6128</v>
          </cell>
          <cell r="U324">
            <v>0.075747</v>
          </cell>
          <cell r="V324">
            <v>0.005126999999999993</v>
          </cell>
          <cell r="W324" t="str">
            <v>Level-2</v>
          </cell>
          <cell r="X324" t="str">
            <v>Maturity</v>
          </cell>
          <cell r="Y324" t="str">
            <v/>
          </cell>
          <cell r="Z324">
            <v>0</v>
          </cell>
          <cell r="AA324" t="str">
            <v/>
          </cell>
          <cell r="AB324" t="str">
            <v/>
          </cell>
          <cell r="AC324" t="str">
            <v/>
          </cell>
          <cell r="AD324" t="str">
            <v/>
          </cell>
          <cell r="AE324" t="str">
            <v/>
          </cell>
          <cell r="AF324" t="str">
            <v/>
          </cell>
          <cell r="AG324" t="str">
            <v/>
          </cell>
          <cell r="AH324" t="str">
            <v/>
          </cell>
          <cell r="AI324" t="str">
            <v/>
          </cell>
          <cell r="AJ324" t="str">
            <v/>
          </cell>
          <cell r="AK324" t="str">
            <v/>
          </cell>
        </row>
        <row r="325">
          <cell r="C325" t="str">
            <v>INE053F07CB1</v>
          </cell>
          <cell r="D325" t="str">
            <v>Indian Railway Finance Corporation Ltd.</v>
          </cell>
          <cell r="E325" t="str">
            <v>IRFC 06.99% (Series 147) 19-Mar-2025</v>
          </cell>
          <cell r="F325" t="str">
            <v>Bond</v>
          </cell>
          <cell r="G325">
            <v>45735</v>
          </cell>
          <cell r="H325">
            <v>0.0699</v>
          </cell>
          <cell r="I325">
            <v>100</v>
          </cell>
          <cell r="J325">
            <v>99.5459</v>
          </cell>
          <cell r="K325">
            <v>0.0758</v>
          </cell>
          <cell r="L325">
            <v>0.005700000000000011</v>
          </cell>
          <cell r="M325" t="str">
            <v>Maturity</v>
          </cell>
          <cell r="N325">
            <v>45735</v>
          </cell>
          <cell r="O325">
            <v>0.823564638071712</v>
          </cell>
          <cell r="P325">
            <v>0.7930420711257701</v>
          </cell>
          <cell r="Q325">
            <v>0.7371649666534393</v>
          </cell>
          <cell r="R325" t="str">
            <v>CRISIL AAA</v>
          </cell>
          <cell r="S325" t="str">
            <v/>
          </cell>
          <cell r="T325">
            <v>99.5443</v>
          </cell>
          <cell r="U325">
            <v>0.0758</v>
          </cell>
          <cell r="V325">
            <v>0.005100000000000007</v>
          </cell>
          <cell r="W325" t="str">
            <v>Level-3</v>
          </cell>
          <cell r="X325" t="str">
            <v>Maturity</v>
          </cell>
          <cell r="Y325" t="str">
            <v/>
          </cell>
          <cell r="Z325">
            <v>0</v>
          </cell>
          <cell r="AA325" t="str">
            <v/>
          </cell>
          <cell r="AB325" t="str">
            <v/>
          </cell>
          <cell r="AC325" t="str">
            <v/>
          </cell>
          <cell r="AD325" t="str">
            <v/>
          </cell>
          <cell r="AE325" t="str">
            <v/>
          </cell>
          <cell r="AF325" t="str">
            <v/>
          </cell>
          <cell r="AG325" t="str">
            <v/>
          </cell>
          <cell r="AH325" t="str">
            <v/>
          </cell>
          <cell r="AI325" t="str">
            <v/>
          </cell>
          <cell r="AJ325" t="str">
            <v/>
          </cell>
          <cell r="AK325" t="str">
            <v/>
          </cell>
        </row>
        <row r="326">
          <cell r="C326" t="str">
            <v>INE752E08643</v>
          </cell>
          <cell r="D326" t="str">
            <v>Power Grid Corporation of India Ltd.</v>
          </cell>
          <cell r="E326" t="str">
            <v>PGC 06.85% (Series LXVII 2020-21) 15-Apr-2025</v>
          </cell>
          <cell r="F326" t="str">
            <v>Bond</v>
          </cell>
          <cell r="G326">
            <v>45762</v>
          </cell>
          <cell r="H326">
            <v>0.0685</v>
          </cell>
          <cell r="I326">
            <v>100</v>
          </cell>
          <cell r="J326">
            <v>99.3513</v>
          </cell>
          <cell r="K326">
            <v>0.0757</v>
          </cell>
          <cell r="L326">
            <v>0.005679411764705891</v>
          </cell>
          <cell r="M326" t="str">
            <v>Maturity</v>
          </cell>
          <cell r="N326">
            <v>45762</v>
          </cell>
          <cell r="O326">
            <v>0.8986301369863013</v>
          </cell>
          <cell r="P326">
            <v>0.8958904109589041</v>
          </cell>
          <cell r="Q326">
            <v>0.8328441117029879</v>
          </cell>
          <cell r="R326" t="str">
            <v>CRISIL AAA</v>
          </cell>
          <cell r="S326" t="str">
            <v/>
          </cell>
          <cell r="T326">
            <v>99.3506</v>
          </cell>
          <cell r="U326">
            <v>0.0757</v>
          </cell>
          <cell r="V326">
            <v>0.005793499999999993</v>
          </cell>
          <cell r="W326" t="str">
            <v>Level-3</v>
          </cell>
          <cell r="X326" t="str">
            <v>Maturity</v>
          </cell>
          <cell r="Y326" t="str">
            <v/>
          </cell>
          <cell r="Z326">
            <v>0</v>
          </cell>
          <cell r="AA326" t="str">
            <v/>
          </cell>
          <cell r="AB326" t="str">
            <v/>
          </cell>
          <cell r="AC326" t="str">
            <v/>
          </cell>
          <cell r="AD326" t="str">
            <v/>
          </cell>
          <cell r="AE326" t="str">
            <v/>
          </cell>
          <cell r="AF326" t="str">
            <v/>
          </cell>
          <cell r="AG326" t="str">
            <v/>
          </cell>
          <cell r="AH326" t="str">
            <v/>
          </cell>
          <cell r="AI326" t="str">
            <v/>
          </cell>
          <cell r="AJ326" t="str">
            <v/>
          </cell>
          <cell r="AK326" t="str">
            <v/>
          </cell>
        </row>
        <row r="327">
          <cell r="C327" t="str">
            <v>INE537P07539</v>
          </cell>
          <cell r="D327" t="str">
            <v>India Infradebt Ltd.</v>
          </cell>
          <cell r="E327" t="str">
            <v>India Infradebt 08.25% (Tranche I Series I) 20-Jun-2025</v>
          </cell>
          <cell r="F327" t="str">
            <v>Bond</v>
          </cell>
          <cell r="G327">
            <v>45828</v>
          </cell>
          <cell r="H327">
            <v>0.0825</v>
          </cell>
          <cell r="I327">
            <v>100</v>
          </cell>
          <cell r="J327">
            <v>100.1081</v>
          </cell>
          <cell r="K327">
            <v>0.08155</v>
          </cell>
          <cell r="L327">
            <v>0.010986999999999997</v>
          </cell>
          <cell r="M327" t="str">
            <v>Maturity</v>
          </cell>
          <cell r="N327">
            <v>45828</v>
          </cell>
          <cell r="O327">
            <v>1.0794520547945206</v>
          </cell>
          <cell r="P327">
            <v>1.0639824117725423</v>
          </cell>
          <cell r="Q327">
            <v>0.9837570262794529</v>
          </cell>
          <cell r="R327" t="str">
            <v>CRISIL AAA</v>
          </cell>
          <cell r="S327" t="str">
            <v/>
          </cell>
          <cell r="T327">
            <v>100.109</v>
          </cell>
          <cell r="U327">
            <v>0.08155</v>
          </cell>
          <cell r="V327">
            <v>0.011006000000000002</v>
          </cell>
          <cell r="W327" t="str">
            <v>Level-3</v>
          </cell>
          <cell r="X327" t="str">
            <v>Maturity</v>
          </cell>
          <cell r="Y327" t="str">
            <v/>
          </cell>
          <cell r="Z327">
            <v>0</v>
          </cell>
          <cell r="AA327" t="str">
            <v/>
          </cell>
          <cell r="AB327" t="str">
            <v/>
          </cell>
          <cell r="AC327" t="str">
            <v/>
          </cell>
          <cell r="AD327" t="str">
            <v/>
          </cell>
          <cell r="AE327" t="str">
            <v/>
          </cell>
          <cell r="AF327" t="str">
            <v/>
          </cell>
          <cell r="AG327" t="str">
            <v/>
          </cell>
          <cell r="AH327" t="str">
            <v/>
          </cell>
          <cell r="AI327" t="str">
            <v/>
          </cell>
          <cell r="AJ327" t="str">
            <v/>
          </cell>
          <cell r="AK327" t="str">
            <v/>
          </cell>
        </row>
        <row r="328">
          <cell r="C328" t="str">
            <v>INE848E07BD5</v>
          </cell>
          <cell r="D328" t="str">
            <v>National Hydroelectric Power Corporation Ltd.</v>
          </cell>
          <cell r="E328" t="str">
            <v>NHPC 06.89% (Series AA-1 STRPP-1) 11-Mar-2026</v>
          </cell>
          <cell r="F328" t="str">
            <v>Bond</v>
          </cell>
          <cell r="G328">
            <v>46092</v>
          </cell>
          <cell r="H328">
            <v>0.0689</v>
          </cell>
          <cell r="I328">
            <v>100</v>
          </cell>
          <cell r="J328">
            <v>98.8879</v>
          </cell>
          <cell r="K328">
            <v>0.0755</v>
          </cell>
          <cell r="L328">
            <v>0.004936999999999997</v>
          </cell>
          <cell r="M328" t="str">
            <v>Maturity</v>
          </cell>
          <cell r="N328">
            <v>46092</v>
          </cell>
          <cell r="O328">
            <v>1.8027397260273972</v>
          </cell>
          <cell r="P328">
            <v>1.7351690082418494</v>
          </cell>
          <cell r="Q328">
            <v>1.6133603051993022</v>
          </cell>
          <cell r="R328" t="str">
            <v>IND AAA</v>
          </cell>
          <cell r="S328" t="str">
            <v/>
          </cell>
          <cell r="T328">
            <v>98.8867</v>
          </cell>
          <cell r="U328">
            <v>0.0755</v>
          </cell>
          <cell r="V328">
            <v>0.0046559999999999935</v>
          </cell>
          <cell r="W328" t="str">
            <v>Level-3</v>
          </cell>
          <cell r="X328" t="str">
            <v>Maturity</v>
          </cell>
          <cell r="Y328" t="str">
            <v/>
          </cell>
          <cell r="Z328">
            <v>0</v>
          </cell>
          <cell r="AA328" t="str">
            <v/>
          </cell>
          <cell r="AB328" t="str">
            <v/>
          </cell>
          <cell r="AC328" t="str">
            <v/>
          </cell>
          <cell r="AD328" t="str">
            <v/>
          </cell>
          <cell r="AE328" t="str">
            <v/>
          </cell>
          <cell r="AF328" t="str">
            <v/>
          </cell>
          <cell r="AG328" t="str">
            <v/>
          </cell>
          <cell r="AH328" t="str">
            <v/>
          </cell>
          <cell r="AI328" t="str">
            <v/>
          </cell>
          <cell r="AJ328" t="str">
            <v/>
          </cell>
          <cell r="AK328" t="str">
            <v/>
          </cell>
        </row>
        <row r="329">
          <cell r="C329" t="str">
            <v>INE002A08617</v>
          </cell>
          <cell r="D329" t="str">
            <v>Reliance Industries Ltd.</v>
          </cell>
          <cell r="E329" t="str">
            <v>Reliance Industries Ltd. 07.40% (Series L PPD) 25-April-2025</v>
          </cell>
          <cell r="F329" t="str">
            <v>Bond</v>
          </cell>
          <cell r="G329">
            <v>45772</v>
          </cell>
          <cell r="H329">
            <v>0.07400000000000001</v>
          </cell>
          <cell r="I329">
            <v>100</v>
          </cell>
          <cell r="J329">
            <v>99.7317</v>
          </cell>
          <cell r="K329">
            <v>0.0767</v>
          </cell>
          <cell r="L329">
            <v>0.0065820000000000045</v>
          </cell>
          <cell r="M329" t="str">
            <v>Maturity</v>
          </cell>
          <cell r="N329">
            <v>45772</v>
          </cell>
          <cell r="O329">
            <v>0.9260273972602739</v>
          </cell>
          <cell r="P329">
            <v>0.9232876712328767</v>
          </cell>
          <cell r="Q329">
            <v>0.8575161802107149</v>
          </cell>
          <cell r="R329" t="str">
            <v>CRISIL AAA</v>
          </cell>
          <cell r="S329" t="str">
            <v/>
          </cell>
          <cell r="T329">
            <v>99.7323</v>
          </cell>
          <cell r="U329">
            <v>0.0767</v>
          </cell>
          <cell r="V329">
            <v>0.006400666666666666</v>
          </cell>
          <cell r="W329" t="str">
            <v>Level-3</v>
          </cell>
          <cell r="X329" t="str">
            <v>Maturity</v>
          </cell>
          <cell r="Y329" t="str">
            <v/>
          </cell>
          <cell r="Z329">
            <v>0</v>
          </cell>
          <cell r="AA329" t="str">
            <v/>
          </cell>
          <cell r="AB329" t="str">
            <v/>
          </cell>
          <cell r="AC329" t="str">
            <v/>
          </cell>
          <cell r="AD329" t="str">
            <v/>
          </cell>
          <cell r="AE329" t="str">
            <v/>
          </cell>
          <cell r="AF329" t="str">
            <v/>
          </cell>
          <cell r="AG329" t="str">
            <v/>
          </cell>
          <cell r="AH329" t="str">
            <v/>
          </cell>
          <cell r="AI329" t="str">
            <v/>
          </cell>
          <cell r="AJ329" t="str">
            <v/>
          </cell>
          <cell r="AK329" t="str">
            <v/>
          </cell>
        </row>
        <row r="330">
          <cell r="C330" t="str">
            <v>INE018A08BA7</v>
          </cell>
          <cell r="D330" t="str">
            <v>Larsen &amp; Toubro Ltd.</v>
          </cell>
          <cell r="E330" t="str">
            <v>Larsen &amp; Toubro 07.70%  28-Apr-2025</v>
          </cell>
          <cell r="F330" t="str">
            <v>Bond</v>
          </cell>
          <cell r="G330">
            <v>45775</v>
          </cell>
          <cell r="H330">
            <v>0.077</v>
          </cell>
          <cell r="I330">
            <v>100</v>
          </cell>
          <cell r="J330">
            <v>99.9895</v>
          </cell>
          <cell r="K330">
            <v>0.0767</v>
          </cell>
          <cell r="L330">
            <v>0.0065820000000000045</v>
          </cell>
          <cell r="M330" t="str">
            <v>Maturity</v>
          </cell>
          <cell r="N330">
            <v>45775</v>
          </cell>
          <cell r="O330">
            <v>0.9342465753424658</v>
          </cell>
          <cell r="P330">
            <v>0.9315068493150684</v>
          </cell>
          <cell r="Q330">
            <v>0.8651498554054691</v>
          </cell>
          <cell r="R330" t="str">
            <v>CRISIL AAA</v>
          </cell>
          <cell r="S330" t="str">
            <v/>
          </cell>
          <cell r="T330">
            <v>99.9909</v>
          </cell>
          <cell r="U330">
            <v>0.0767</v>
          </cell>
          <cell r="V330">
            <v>0.006400666666666666</v>
          </cell>
          <cell r="W330" t="str">
            <v>Level-3</v>
          </cell>
          <cell r="X330" t="str">
            <v>Maturity</v>
          </cell>
          <cell r="Y330" t="str">
            <v/>
          </cell>
          <cell r="Z330">
            <v>0</v>
          </cell>
          <cell r="AA330" t="str">
            <v/>
          </cell>
          <cell r="AB330" t="str">
            <v/>
          </cell>
          <cell r="AC330" t="str">
            <v/>
          </cell>
          <cell r="AD330" t="str">
            <v/>
          </cell>
          <cell r="AE330" t="str">
            <v/>
          </cell>
          <cell r="AF330" t="str">
            <v/>
          </cell>
          <cell r="AG330" t="str">
            <v/>
          </cell>
          <cell r="AH330" t="str">
            <v/>
          </cell>
          <cell r="AI330" t="str">
            <v/>
          </cell>
          <cell r="AJ330" t="str">
            <v/>
          </cell>
          <cell r="AK330" t="str">
            <v/>
          </cell>
        </row>
        <row r="331">
          <cell r="C331" t="str">
            <v>INE134E08KP3</v>
          </cell>
          <cell r="D331" t="str">
            <v>Power Finance Corporation Ltd.</v>
          </cell>
          <cell r="E331" t="str">
            <v>PFC 07.16% (Series -199 B) 24-Apr-2025</v>
          </cell>
          <cell r="F331" t="str">
            <v>Bond</v>
          </cell>
          <cell r="G331">
            <v>45771</v>
          </cell>
          <cell r="H331">
            <v>0.0716</v>
          </cell>
          <cell r="I331">
            <v>100</v>
          </cell>
          <cell r="J331">
            <v>99.6099</v>
          </cell>
          <cell r="K331">
            <v>0.0757</v>
          </cell>
          <cell r="L331">
            <v>0.005582000000000004</v>
          </cell>
          <cell r="M331" t="str">
            <v>Maturity</v>
          </cell>
          <cell r="N331">
            <v>45771</v>
          </cell>
          <cell r="O331">
            <v>0.9232876712328767</v>
          </cell>
          <cell r="P331">
            <v>0.9205479452054794</v>
          </cell>
          <cell r="Q331">
            <v>0.8557664267039876</v>
          </cell>
          <cell r="R331" t="str">
            <v>CRISIL AAA</v>
          </cell>
          <cell r="S331" t="str">
            <v/>
          </cell>
          <cell r="T331">
            <v>99.6101</v>
          </cell>
          <cell r="U331">
            <v>0.0757</v>
          </cell>
          <cell r="V331">
            <v>0.005300666666666676</v>
          </cell>
          <cell r="W331" t="str">
            <v>Level-2</v>
          </cell>
          <cell r="X331" t="str">
            <v>Maturity</v>
          </cell>
          <cell r="Y331" t="str">
            <v/>
          </cell>
          <cell r="Z331">
            <v>0</v>
          </cell>
          <cell r="AA331" t="str">
            <v/>
          </cell>
          <cell r="AB331" t="str">
            <v/>
          </cell>
          <cell r="AC331" t="str">
            <v/>
          </cell>
          <cell r="AD331" t="str">
            <v/>
          </cell>
          <cell r="AE331" t="str">
            <v/>
          </cell>
          <cell r="AF331" t="str">
            <v/>
          </cell>
          <cell r="AG331" t="str">
            <v/>
          </cell>
          <cell r="AH331" t="str">
            <v/>
          </cell>
          <cell r="AI331" t="str">
            <v/>
          </cell>
          <cell r="AJ331" t="str">
            <v/>
          </cell>
          <cell r="AK331" t="str">
            <v/>
          </cell>
        </row>
        <row r="332">
          <cell r="C332" t="str">
            <v>INE906B07HP8</v>
          </cell>
          <cell r="D332" t="str">
            <v>National Highways Authority of India</v>
          </cell>
          <cell r="E332" t="str">
            <v>NHAI 07.35% (Series I 20-21) 26-Apr-2030</v>
          </cell>
          <cell r="F332" t="str">
            <v>Bond</v>
          </cell>
          <cell r="G332">
            <v>47599</v>
          </cell>
          <cell r="H332">
            <v>0.07350000000000001</v>
          </cell>
          <cell r="I332">
            <v>100</v>
          </cell>
          <cell r="J332">
            <v>99.7508</v>
          </cell>
          <cell r="K332">
            <v>0.074</v>
          </cell>
          <cell r="L332">
            <v>0.0036409999999999915</v>
          </cell>
          <cell r="M332" t="str">
            <v>Maturity</v>
          </cell>
          <cell r="N332">
            <v>47599</v>
          </cell>
          <cell r="O332">
            <v>5.928767123287671</v>
          </cell>
          <cell r="P332">
            <v>4.988493902684506</v>
          </cell>
          <cell r="Q332">
            <v>4.644780170097305</v>
          </cell>
          <cell r="R332" t="str">
            <v>CRISIL AAA</v>
          </cell>
          <cell r="S332" t="str">
            <v/>
          </cell>
          <cell r="T332">
            <v>99.7513</v>
          </cell>
          <cell r="U332">
            <v>0.074</v>
          </cell>
          <cell r="V332">
            <v>0.003492999999999996</v>
          </cell>
          <cell r="W332" t="str">
            <v>Level-3</v>
          </cell>
          <cell r="X332" t="str">
            <v>Maturity</v>
          </cell>
          <cell r="Y332" t="str">
            <v/>
          </cell>
          <cell r="Z332">
            <v>0</v>
          </cell>
          <cell r="AA332" t="str">
            <v/>
          </cell>
          <cell r="AB332" t="str">
            <v/>
          </cell>
          <cell r="AC332" t="str">
            <v/>
          </cell>
          <cell r="AD332" t="str">
            <v/>
          </cell>
          <cell r="AE332" t="str">
            <v/>
          </cell>
          <cell r="AF332" t="str">
            <v/>
          </cell>
          <cell r="AG332" t="str">
            <v/>
          </cell>
          <cell r="AH332" t="str">
            <v/>
          </cell>
          <cell r="AI332" t="str">
            <v/>
          </cell>
          <cell r="AJ332" t="str">
            <v/>
          </cell>
          <cell r="AK332" t="str">
            <v/>
          </cell>
        </row>
        <row r="333">
          <cell r="C333" t="str">
            <v>INE020B08CU7</v>
          </cell>
          <cell r="D333" t="str">
            <v>Rural Electrification Corporation Ltd.</v>
          </cell>
          <cell r="E333" t="str">
            <v>RECL 07.55% (Series 197) 10-May-2030</v>
          </cell>
          <cell r="F333" t="str">
            <v>Bond</v>
          </cell>
          <cell r="G333">
            <v>47613</v>
          </cell>
          <cell r="H333">
            <v>0.0755</v>
          </cell>
          <cell r="I333">
            <v>100</v>
          </cell>
          <cell r="J333">
            <v>99.876</v>
          </cell>
          <cell r="K333">
            <v>0.075747</v>
          </cell>
          <cell r="L333">
            <v>0.00538799999999999</v>
          </cell>
          <cell r="M333" t="str">
            <v>Maturity</v>
          </cell>
          <cell r="N333">
            <v>47613</v>
          </cell>
          <cell r="O333">
            <v>5.967123287671233</v>
          </cell>
          <cell r="P333">
            <v>5.005120722298899</v>
          </cell>
          <cell r="Q333">
            <v>4.652693172557208</v>
          </cell>
          <cell r="R333" t="str">
            <v>CRISIL AAA</v>
          </cell>
          <cell r="S333" t="str">
            <v/>
          </cell>
          <cell r="T333">
            <v>99.8767</v>
          </cell>
          <cell r="U333">
            <v>0.075747</v>
          </cell>
          <cell r="V333">
            <v>0.005126999999999993</v>
          </cell>
          <cell r="W333" t="str">
            <v>Level-2</v>
          </cell>
          <cell r="X333" t="str">
            <v>Maturity</v>
          </cell>
          <cell r="Y333" t="str">
            <v/>
          </cell>
          <cell r="Z333">
            <v>0</v>
          </cell>
          <cell r="AA333" t="str">
            <v/>
          </cell>
          <cell r="AB333" t="str">
            <v/>
          </cell>
          <cell r="AC333" t="str">
            <v/>
          </cell>
          <cell r="AD333" t="str">
            <v/>
          </cell>
          <cell r="AE333" t="str">
            <v/>
          </cell>
          <cell r="AF333" t="str">
            <v/>
          </cell>
          <cell r="AG333" t="str">
            <v/>
          </cell>
          <cell r="AH333" t="str">
            <v/>
          </cell>
          <cell r="AI333" t="str">
            <v/>
          </cell>
          <cell r="AJ333" t="str">
            <v/>
          </cell>
          <cell r="AK333" t="str">
            <v/>
          </cell>
        </row>
        <row r="334">
          <cell r="C334" t="str">
            <v>INE134E08KQ1</v>
          </cell>
          <cell r="D334" t="str">
            <v>Power Finance Corporation Ltd.</v>
          </cell>
          <cell r="E334" t="str">
            <v>PFC 07.40% (Series -200) 08-May-2030</v>
          </cell>
          <cell r="F334" t="str">
            <v>Bond</v>
          </cell>
          <cell r="G334">
            <v>47611</v>
          </cell>
          <cell r="H334">
            <v>0.07400000000000001</v>
          </cell>
          <cell r="I334">
            <v>100</v>
          </cell>
          <cell r="J334">
            <v>99.3828</v>
          </cell>
          <cell r="K334">
            <v>0.0753</v>
          </cell>
          <cell r="L334">
            <v>0.004941000000000001</v>
          </cell>
          <cell r="M334" t="str">
            <v>Maturity</v>
          </cell>
          <cell r="N334">
            <v>47611</v>
          </cell>
          <cell r="O334">
            <v>5.961643835616439</v>
          </cell>
          <cell r="P334">
            <v>5.012323750801764</v>
          </cell>
          <cell r="Q334">
            <v>4.6613259097942565</v>
          </cell>
          <cell r="R334" t="str">
            <v>CRISIL AAA</v>
          </cell>
          <cell r="S334" t="str">
            <v/>
          </cell>
          <cell r="T334">
            <v>99.3832</v>
          </cell>
          <cell r="U334">
            <v>0.0753</v>
          </cell>
          <cell r="V334">
            <v>0.005242999999999998</v>
          </cell>
          <cell r="W334" t="str">
            <v>Level-2</v>
          </cell>
          <cell r="X334" t="str">
            <v>Maturity</v>
          </cell>
          <cell r="Y334" t="str">
            <v/>
          </cell>
          <cell r="Z334">
            <v>0</v>
          </cell>
          <cell r="AA334" t="str">
            <v/>
          </cell>
          <cell r="AB334" t="str">
            <v/>
          </cell>
          <cell r="AC334" t="str">
            <v/>
          </cell>
          <cell r="AD334" t="str">
            <v/>
          </cell>
          <cell r="AE334" t="str">
            <v/>
          </cell>
          <cell r="AF334" t="str">
            <v/>
          </cell>
          <cell r="AG334" t="str">
            <v/>
          </cell>
          <cell r="AH334" t="str">
            <v/>
          </cell>
          <cell r="AI334" t="str">
            <v/>
          </cell>
          <cell r="AJ334" t="str">
            <v/>
          </cell>
          <cell r="AK334" t="str">
            <v/>
          </cell>
        </row>
        <row r="335">
          <cell r="C335" t="str">
            <v>INE090A08TO9</v>
          </cell>
          <cell r="D335" t="str">
            <v>ICICI Bank Ltd.</v>
          </cell>
          <cell r="E335" t="str">
            <v>ICICI Bank 09.25% (Series DSP14LB) 04-Sep-2024</v>
          </cell>
          <cell r="F335" t="str">
            <v>Bond</v>
          </cell>
          <cell r="G335">
            <v>45539</v>
          </cell>
          <cell r="H335">
            <v>0.0925</v>
          </cell>
          <cell r="I335">
            <v>100</v>
          </cell>
          <cell r="J335">
            <v>100.3638</v>
          </cell>
          <cell r="K335">
            <v>0.0777</v>
          </cell>
          <cell r="L335">
            <v>0.008643320476190472</v>
          </cell>
          <cell r="M335" t="str">
            <v>Maturity</v>
          </cell>
          <cell r="N335">
            <v>45539</v>
          </cell>
          <cell r="O335">
            <v>0.28688524590163933</v>
          </cell>
          <cell r="P335">
            <v>0.28415300546448086</v>
          </cell>
          <cell r="Q335">
            <v>0.273526500904347</v>
          </cell>
          <cell r="R335" t="str">
            <v>[ICRA]AAA</v>
          </cell>
          <cell r="S335" t="str">
            <v/>
          </cell>
          <cell r="T335">
            <v>100.3678</v>
          </cell>
          <cell r="U335">
            <v>0.0777</v>
          </cell>
          <cell r="V335">
            <v>0.008244318181818186</v>
          </cell>
          <cell r="W335" t="str">
            <v>Level-3</v>
          </cell>
          <cell r="X335" t="str">
            <v>Maturity</v>
          </cell>
          <cell r="Y335" t="str">
            <v/>
          </cell>
          <cell r="Z335">
            <v>0</v>
          </cell>
          <cell r="AA335" t="str">
            <v/>
          </cell>
          <cell r="AB335" t="str">
            <v/>
          </cell>
          <cell r="AC335" t="str">
            <v/>
          </cell>
          <cell r="AD335">
            <v>1</v>
          </cell>
          <cell r="AE335" t="str">
            <v/>
          </cell>
          <cell r="AF335" t="str">
            <v/>
          </cell>
          <cell r="AG335" t="str">
            <v/>
          </cell>
          <cell r="AH335" t="str">
            <v/>
          </cell>
          <cell r="AI335" t="str">
            <v/>
          </cell>
          <cell r="AJ335" t="str">
            <v/>
          </cell>
          <cell r="AK335" t="str">
            <v/>
          </cell>
        </row>
        <row r="336">
          <cell r="C336" t="str">
            <v>INE134E08KR9</v>
          </cell>
          <cell r="D336" t="str">
            <v>Power Finance Corporation Ltd.</v>
          </cell>
          <cell r="E336" t="str">
            <v>PFC 07.68% (Series -201) 15-Jul-2030</v>
          </cell>
          <cell r="F336" t="str">
            <v>Bond</v>
          </cell>
          <cell r="G336">
            <v>47679</v>
          </cell>
          <cell r="H336">
            <v>0.07680000000000001</v>
          </cell>
          <cell r="I336">
            <v>100</v>
          </cell>
          <cell r="J336">
            <v>100.7347</v>
          </cell>
          <cell r="K336">
            <v>0.0753</v>
          </cell>
          <cell r="L336">
            <v>0.004766000000000006</v>
          </cell>
          <cell r="M336" t="str">
            <v>Maturity</v>
          </cell>
          <cell r="N336">
            <v>47679</v>
          </cell>
          <cell r="O336">
            <v>6.147945205479452</v>
          </cell>
          <cell r="P336">
            <v>5.116258018997888</v>
          </cell>
          <cell r="Q336">
            <v>4.7579819761907265</v>
          </cell>
          <cell r="R336" t="str">
            <v>CRISIL AAA</v>
          </cell>
          <cell r="S336" t="str">
            <v/>
          </cell>
          <cell r="T336">
            <v>100.7357</v>
          </cell>
          <cell r="U336">
            <v>0.0753</v>
          </cell>
          <cell r="V336">
            <v>0.005028000000000005</v>
          </cell>
          <cell r="W336" t="str">
            <v>Level-2</v>
          </cell>
          <cell r="X336" t="str">
            <v>Maturity</v>
          </cell>
          <cell r="Y336" t="str">
            <v/>
          </cell>
          <cell r="Z336">
            <v>0</v>
          </cell>
          <cell r="AA336" t="str">
            <v/>
          </cell>
          <cell r="AB336" t="str">
            <v/>
          </cell>
          <cell r="AC336" t="str">
            <v/>
          </cell>
          <cell r="AD336" t="str">
            <v/>
          </cell>
          <cell r="AE336" t="str">
            <v/>
          </cell>
          <cell r="AF336" t="str">
            <v/>
          </cell>
          <cell r="AG336" t="str">
            <v/>
          </cell>
          <cell r="AH336" t="str">
            <v/>
          </cell>
          <cell r="AI336" t="str">
            <v/>
          </cell>
          <cell r="AJ336" t="str">
            <v/>
          </cell>
          <cell r="AK336" t="str">
            <v/>
          </cell>
        </row>
        <row r="337">
          <cell r="C337" t="str">
            <v>INE537P07547</v>
          </cell>
          <cell r="D337" t="str">
            <v>India Infradebt Ltd.</v>
          </cell>
          <cell r="E337" t="str">
            <v>India Infradebt 08.00% (Tranche II Series I) 19-Nov-2025</v>
          </cell>
          <cell r="F337" t="str">
            <v>Bond</v>
          </cell>
          <cell r="G337">
            <v>45980</v>
          </cell>
          <cell r="H337">
            <v>0.08</v>
          </cell>
          <cell r="I337">
            <v>100</v>
          </cell>
          <cell r="J337">
            <v>99.856</v>
          </cell>
          <cell r="K337">
            <v>0.08155</v>
          </cell>
          <cell r="L337">
            <v>0.010986999999999997</v>
          </cell>
          <cell r="M337" t="str">
            <v>Maturity</v>
          </cell>
          <cell r="N337">
            <v>45980</v>
          </cell>
          <cell r="O337">
            <v>1.4958904109589042</v>
          </cell>
          <cell r="P337">
            <v>1.455809822176594</v>
          </cell>
          <cell r="Q337">
            <v>1.346040240559007</v>
          </cell>
          <cell r="R337" t="str">
            <v>CRISIL AAA</v>
          </cell>
          <cell r="S337" t="str">
            <v/>
          </cell>
          <cell r="T337">
            <v>99.8564</v>
          </cell>
          <cell r="U337">
            <v>0.08155</v>
          </cell>
          <cell r="V337">
            <v>0.011006000000000002</v>
          </cell>
          <cell r="W337" t="str">
            <v>Level-3</v>
          </cell>
          <cell r="X337" t="str">
            <v>Maturity</v>
          </cell>
          <cell r="Y337" t="str">
            <v/>
          </cell>
          <cell r="Z337">
            <v>0</v>
          </cell>
          <cell r="AA337" t="str">
            <v/>
          </cell>
          <cell r="AB337" t="str">
            <v/>
          </cell>
          <cell r="AC337" t="str">
            <v/>
          </cell>
          <cell r="AD337" t="str">
            <v/>
          </cell>
          <cell r="AE337" t="str">
            <v/>
          </cell>
          <cell r="AF337" t="str">
            <v/>
          </cell>
          <cell r="AG337" t="str">
            <v/>
          </cell>
          <cell r="AH337" t="str">
            <v/>
          </cell>
          <cell r="AI337" t="str">
            <v/>
          </cell>
          <cell r="AJ337" t="str">
            <v/>
          </cell>
          <cell r="AK337" t="str">
            <v/>
          </cell>
        </row>
        <row r="338">
          <cell r="C338" t="str">
            <v>INE020B08CW3</v>
          </cell>
          <cell r="D338" t="str">
            <v>Rural Electrification Corporation Ltd.</v>
          </cell>
          <cell r="E338" t="str">
            <v>RECL 07.79% (Series 198-B) 21-May-2030</v>
          </cell>
          <cell r="F338" t="str">
            <v>Bond</v>
          </cell>
          <cell r="G338">
            <v>47624</v>
          </cell>
          <cell r="H338">
            <v>0.0779</v>
          </cell>
          <cell r="I338">
            <v>100</v>
          </cell>
          <cell r="J338">
            <v>101.0049</v>
          </cell>
          <cell r="K338">
            <v>0.075747</v>
          </cell>
          <cell r="L338">
            <v>0.00538799999999999</v>
          </cell>
          <cell r="M338" t="str">
            <v>Maturity</v>
          </cell>
          <cell r="N338">
            <v>47624</v>
          </cell>
          <cell r="O338">
            <v>5.997260273972603</v>
          </cell>
          <cell r="P338">
            <v>5.014919516172161</v>
          </cell>
          <cell r="Q338">
            <v>4.661802000072657</v>
          </cell>
          <cell r="R338" t="str">
            <v>CRISIL AAA</v>
          </cell>
          <cell r="S338" t="str">
            <v/>
          </cell>
          <cell r="T338">
            <v>101.006</v>
          </cell>
          <cell r="U338">
            <v>0.075747</v>
          </cell>
          <cell r="V338">
            <v>0.005126999999999993</v>
          </cell>
          <cell r="W338" t="str">
            <v>Level-2</v>
          </cell>
          <cell r="X338" t="str">
            <v>Maturity</v>
          </cell>
          <cell r="Y338" t="str">
            <v/>
          </cell>
          <cell r="Z338">
            <v>0</v>
          </cell>
          <cell r="AA338" t="str">
            <v/>
          </cell>
          <cell r="AB338" t="str">
            <v/>
          </cell>
          <cell r="AC338" t="str">
            <v/>
          </cell>
          <cell r="AD338" t="str">
            <v/>
          </cell>
          <cell r="AE338" t="str">
            <v/>
          </cell>
          <cell r="AF338" t="str">
            <v/>
          </cell>
          <cell r="AG338" t="str">
            <v/>
          </cell>
          <cell r="AH338" t="str">
            <v/>
          </cell>
          <cell r="AI338" t="str">
            <v/>
          </cell>
          <cell r="AJ338" t="str">
            <v/>
          </cell>
          <cell r="AK338" t="str">
            <v/>
          </cell>
        </row>
        <row r="339">
          <cell r="C339" t="str">
            <v>INE134E08KU3</v>
          </cell>
          <cell r="D339" t="str">
            <v>Power Finance Corporation Ltd.</v>
          </cell>
          <cell r="E339" t="str">
            <v>PFC 07.79% (Series 202-C) 22-July-2030</v>
          </cell>
          <cell r="F339" t="str">
            <v>Bond</v>
          </cell>
          <cell r="G339">
            <v>47686</v>
          </cell>
          <cell r="H339">
            <v>0.0779</v>
          </cell>
          <cell r="I339">
            <v>100</v>
          </cell>
          <cell r="J339">
            <v>101.2688</v>
          </cell>
          <cell r="K339">
            <v>0.0753</v>
          </cell>
          <cell r="L339">
            <v>0.004766000000000006</v>
          </cell>
          <cell r="M339" t="str">
            <v>Maturity</v>
          </cell>
          <cell r="N339">
            <v>47686</v>
          </cell>
          <cell r="O339">
            <v>6.167123287671233</v>
          </cell>
          <cell r="P339">
            <v>5.12613591513608</v>
          </cell>
          <cell r="Q339">
            <v>4.767168153200112</v>
          </cell>
          <cell r="R339" t="str">
            <v>CRISIL AAA</v>
          </cell>
          <cell r="S339" t="str">
            <v/>
          </cell>
          <cell r="T339">
            <v>101.27</v>
          </cell>
          <cell r="U339">
            <v>0.0753</v>
          </cell>
          <cell r="V339">
            <v>0.005028000000000005</v>
          </cell>
          <cell r="W339" t="str">
            <v>Level-2</v>
          </cell>
          <cell r="X339" t="str">
            <v>Maturity</v>
          </cell>
          <cell r="Y339" t="str">
            <v/>
          </cell>
          <cell r="Z339">
            <v>0</v>
          </cell>
          <cell r="AA339" t="str">
            <v/>
          </cell>
          <cell r="AB339" t="str">
            <v/>
          </cell>
          <cell r="AC339" t="str">
            <v/>
          </cell>
          <cell r="AD339" t="str">
            <v/>
          </cell>
          <cell r="AE339" t="str">
            <v/>
          </cell>
          <cell r="AF339" t="str">
            <v/>
          </cell>
          <cell r="AG339" t="str">
            <v/>
          </cell>
          <cell r="AH339" t="str">
            <v/>
          </cell>
          <cell r="AI339" t="str">
            <v/>
          </cell>
          <cell r="AJ339" t="str">
            <v/>
          </cell>
          <cell r="AK339" t="str">
            <v/>
          </cell>
        </row>
        <row r="340">
          <cell r="C340" t="str">
            <v>INE261F08CF9</v>
          </cell>
          <cell r="D340" t="str">
            <v>National Bank for Agriculture &amp; Rural Development</v>
          </cell>
          <cell r="E340" t="str">
            <v>NABARD 06.57% (SeriesMIF 1A) 01-Jun-2027</v>
          </cell>
          <cell r="F340" t="str">
            <v>Bond</v>
          </cell>
          <cell r="G340">
            <v>46539</v>
          </cell>
          <cell r="H340">
            <v>0.06570000000000001</v>
          </cell>
          <cell r="I340">
            <v>100</v>
          </cell>
          <cell r="J340">
            <v>97.0989</v>
          </cell>
          <cell r="K340">
            <v>0.0768</v>
          </cell>
          <cell r="L340">
            <v>0.006595999999999991</v>
          </cell>
          <cell r="M340" t="str">
            <v>Maturity</v>
          </cell>
          <cell r="N340">
            <v>46539</v>
          </cell>
          <cell r="O340">
            <v>3.0273224043715845</v>
          </cell>
          <cell r="P340">
            <v>2.662182567650196</v>
          </cell>
          <cell r="Q340">
            <v>2.4723092195859917</v>
          </cell>
          <cell r="R340" t="str">
            <v>[ICRA]AAA</v>
          </cell>
          <cell r="S340" t="str">
            <v/>
          </cell>
          <cell r="T340">
            <v>97.0959</v>
          </cell>
          <cell r="U340">
            <v>0.0768</v>
          </cell>
          <cell r="V340">
            <v>0.006558999999999995</v>
          </cell>
          <cell r="W340" t="str">
            <v>Level-3</v>
          </cell>
          <cell r="X340" t="str">
            <v>Maturity</v>
          </cell>
          <cell r="Y340" t="str">
            <v/>
          </cell>
          <cell r="Z340">
            <v>0</v>
          </cell>
          <cell r="AA340" t="str">
            <v/>
          </cell>
          <cell r="AB340" t="str">
            <v/>
          </cell>
          <cell r="AC340" t="str">
            <v/>
          </cell>
          <cell r="AD340" t="str">
            <v/>
          </cell>
          <cell r="AE340" t="str">
            <v/>
          </cell>
          <cell r="AF340" t="str">
            <v/>
          </cell>
          <cell r="AG340" t="str">
            <v/>
          </cell>
          <cell r="AH340" t="str">
            <v/>
          </cell>
          <cell r="AI340" t="str">
            <v/>
          </cell>
          <cell r="AJ340" t="str">
            <v/>
          </cell>
          <cell r="AK340" t="str">
            <v/>
          </cell>
        </row>
        <row r="341">
          <cell r="C341" t="str">
            <v>INE020B08CX1</v>
          </cell>
          <cell r="D341" t="str">
            <v>Rural Electrification Corporation Ltd.</v>
          </cell>
          <cell r="E341" t="str">
            <v>RECL 07.96% (Series 199) 15-Jun-2030</v>
          </cell>
          <cell r="F341" t="str">
            <v>Bond</v>
          </cell>
          <cell r="G341">
            <v>47649</v>
          </cell>
          <cell r="H341">
            <v>0.0796</v>
          </cell>
          <cell r="I341">
            <v>100</v>
          </cell>
          <cell r="J341">
            <v>101.4684</v>
          </cell>
          <cell r="K341">
            <v>0.076447</v>
          </cell>
          <cell r="L341">
            <v>0.005913000000000002</v>
          </cell>
          <cell r="M341" t="str">
            <v>Maturity</v>
          </cell>
          <cell r="N341">
            <v>47649</v>
          </cell>
          <cell r="O341">
            <v>6.065573770491803</v>
          </cell>
          <cell r="P341">
            <v>4.703832110129042</v>
          </cell>
          <cell r="Q341">
            <v>4.369775855317579</v>
          </cell>
          <cell r="R341" t="str">
            <v>CRISIL AAA</v>
          </cell>
          <cell r="S341" t="str">
            <v/>
          </cell>
          <cell r="T341">
            <v>101.4682</v>
          </cell>
          <cell r="U341">
            <v>0.076447</v>
          </cell>
          <cell r="V341">
            <v>0.005612000000000006</v>
          </cell>
          <cell r="W341" t="str">
            <v>Level-2</v>
          </cell>
          <cell r="X341" t="str">
            <v>Maturity</v>
          </cell>
          <cell r="Y341" t="str">
            <v/>
          </cell>
          <cell r="Z341">
            <v>0</v>
          </cell>
          <cell r="AA341" t="str">
            <v/>
          </cell>
          <cell r="AB341" t="str">
            <v/>
          </cell>
          <cell r="AC341" t="str">
            <v/>
          </cell>
          <cell r="AD341" t="str">
            <v/>
          </cell>
          <cell r="AE341" t="str">
            <v/>
          </cell>
          <cell r="AF341" t="str">
            <v/>
          </cell>
          <cell r="AG341" t="str">
            <v/>
          </cell>
          <cell r="AH341" t="str">
            <v/>
          </cell>
          <cell r="AI341" t="str">
            <v/>
          </cell>
          <cell r="AJ341" t="str">
            <v/>
          </cell>
          <cell r="AK341" t="str">
            <v/>
          </cell>
        </row>
        <row r="342">
          <cell r="C342" t="str">
            <v>INE134E08KV1</v>
          </cell>
          <cell r="D342" t="str">
            <v>Power Finance Corporation Ltd.</v>
          </cell>
          <cell r="E342" t="str">
            <v>PFC 07.75% (Series 203-B) 11-Jun-2030</v>
          </cell>
          <cell r="F342" t="str">
            <v>Bond</v>
          </cell>
          <cell r="G342">
            <v>47645</v>
          </cell>
          <cell r="H342">
            <v>0.0775</v>
          </cell>
          <cell r="I342">
            <v>100</v>
          </cell>
          <cell r="J342">
            <v>101.0251</v>
          </cell>
          <cell r="K342">
            <v>0.0753</v>
          </cell>
          <cell r="L342">
            <v>0.004766000000000006</v>
          </cell>
          <cell r="M342" t="str">
            <v>Maturity</v>
          </cell>
          <cell r="N342">
            <v>47645</v>
          </cell>
          <cell r="O342">
            <v>6.054644808743169</v>
          </cell>
          <cell r="P342">
            <v>4.718685203951511</v>
          </cell>
          <cell r="Q342">
            <v>4.388249980425472</v>
          </cell>
          <cell r="R342" t="str">
            <v>CRISIL AAA</v>
          </cell>
          <cell r="S342" t="str">
            <v/>
          </cell>
          <cell r="T342">
            <v>101.0248</v>
          </cell>
          <cell r="U342">
            <v>0.0753</v>
          </cell>
          <cell r="V342">
            <v>0.005028000000000005</v>
          </cell>
          <cell r="W342" t="str">
            <v>Level-2</v>
          </cell>
          <cell r="X342" t="str">
            <v>Maturity</v>
          </cell>
          <cell r="Y342" t="str">
            <v/>
          </cell>
          <cell r="Z342">
            <v>0</v>
          </cell>
          <cell r="AA342" t="str">
            <v/>
          </cell>
          <cell r="AB342" t="str">
            <v/>
          </cell>
          <cell r="AC342" t="str">
            <v/>
          </cell>
          <cell r="AD342" t="str">
            <v/>
          </cell>
          <cell r="AE342" t="str">
            <v/>
          </cell>
          <cell r="AF342" t="str">
            <v/>
          </cell>
          <cell r="AG342" t="str">
            <v/>
          </cell>
          <cell r="AH342" t="str">
            <v/>
          </cell>
          <cell r="AI342" t="str">
            <v/>
          </cell>
          <cell r="AJ342" t="str">
            <v/>
          </cell>
          <cell r="AK342" t="str">
            <v/>
          </cell>
        </row>
        <row r="343">
          <cell r="C343" t="str">
            <v>INE134E08KT5</v>
          </cell>
          <cell r="D343" t="str">
            <v>Power Finance Corporation Ltd.</v>
          </cell>
          <cell r="E343" t="str">
            <v>PFC 07.17% (Series 202-B) 22-May-2025</v>
          </cell>
          <cell r="F343" t="str">
            <v>Bond</v>
          </cell>
          <cell r="G343">
            <v>45799</v>
          </cell>
          <cell r="H343">
            <v>0.0717</v>
          </cell>
          <cell r="I343">
            <v>100</v>
          </cell>
          <cell r="J343">
            <v>99.5628</v>
          </cell>
          <cell r="K343">
            <v>0.0764</v>
          </cell>
          <cell r="L343">
            <v>0.005836999999999995</v>
          </cell>
          <cell r="M343" t="str">
            <v>Maturity</v>
          </cell>
          <cell r="N343">
            <v>45799</v>
          </cell>
          <cell r="O343">
            <v>1</v>
          </cell>
          <cell r="P343">
            <v>0.9972602739726028</v>
          </cell>
          <cell r="Q343">
            <v>0.9264774005691219</v>
          </cell>
          <cell r="R343" t="str">
            <v>CRISIL AAA</v>
          </cell>
          <cell r="S343" t="str">
            <v/>
          </cell>
          <cell r="T343">
            <v>99.5631</v>
          </cell>
          <cell r="U343">
            <v>0.0764</v>
          </cell>
          <cell r="V343">
            <v>0.005655999999999994</v>
          </cell>
          <cell r="W343" t="str">
            <v>Level-2</v>
          </cell>
          <cell r="X343" t="str">
            <v>Maturity</v>
          </cell>
          <cell r="Y343" t="str">
            <v/>
          </cell>
          <cell r="Z343">
            <v>0</v>
          </cell>
          <cell r="AA343" t="str">
            <v/>
          </cell>
          <cell r="AB343" t="str">
            <v/>
          </cell>
          <cell r="AC343" t="str">
            <v/>
          </cell>
          <cell r="AD343" t="str">
            <v/>
          </cell>
          <cell r="AE343" t="str">
            <v/>
          </cell>
          <cell r="AF343" t="str">
            <v/>
          </cell>
          <cell r="AG343" t="str">
            <v/>
          </cell>
          <cell r="AH343" t="str">
            <v/>
          </cell>
          <cell r="AI343" t="str">
            <v/>
          </cell>
          <cell r="AJ343" t="str">
            <v/>
          </cell>
          <cell r="AK343" t="str">
            <v/>
          </cell>
        </row>
        <row r="344">
          <cell r="C344" t="str">
            <v>INE040A08815</v>
          </cell>
          <cell r="D344" t="str">
            <v>HDFC Bank Ltd.</v>
          </cell>
          <cell r="E344" t="str">
            <v>HDFC BK (Erstwhile HDFC) 07.25% (Series X-006) 17-Jun-2030</v>
          </cell>
          <cell r="F344" t="str">
            <v>Bond</v>
          </cell>
          <cell r="G344">
            <v>47651</v>
          </cell>
          <cell r="H344">
            <v>0.07250000000000001</v>
          </cell>
          <cell r="I344">
            <v>100</v>
          </cell>
          <cell r="J344">
            <v>97.403</v>
          </cell>
          <cell r="K344">
            <v>0.078</v>
          </cell>
          <cell r="L344">
            <v>0.007466</v>
          </cell>
          <cell r="M344" t="str">
            <v>Maturity</v>
          </cell>
          <cell r="N344">
            <v>47651</v>
          </cell>
          <cell r="O344">
            <v>6.0710382513661205</v>
          </cell>
          <cell r="P344">
            <v>4.777262667549198</v>
          </cell>
          <cell r="Q344">
            <v>4.431598021845267</v>
          </cell>
          <cell r="R344" t="str">
            <v>CRISIL AAA</v>
          </cell>
          <cell r="S344" t="str">
            <v/>
          </cell>
          <cell r="T344">
            <v>97.4014</v>
          </cell>
          <cell r="U344">
            <v>0.078</v>
          </cell>
          <cell r="V344">
            <v>0.006731000000000001</v>
          </cell>
          <cell r="W344" t="str">
            <v>Level-2</v>
          </cell>
          <cell r="X344" t="str">
            <v>Maturity</v>
          </cell>
          <cell r="Y344" t="str">
            <v/>
          </cell>
          <cell r="Z344">
            <v>0</v>
          </cell>
          <cell r="AA344" t="str">
            <v/>
          </cell>
          <cell r="AB344" t="str">
            <v/>
          </cell>
          <cell r="AC344" t="str">
            <v/>
          </cell>
          <cell r="AD344" t="str">
            <v/>
          </cell>
          <cell r="AE344" t="str">
            <v/>
          </cell>
          <cell r="AF344" t="str">
            <v/>
          </cell>
          <cell r="AG344" t="str">
            <v/>
          </cell>
          <cell r="AH344" t="str">
            <v/>
          </cell>
          <cell r="AI344" t="str">
            <v/>
          </cell>
          <cell r="AJ344" t="str">
            <v/>
          </cell>
          <cell r="AK344" t="str">
            <v/>
          </cell>
        </row>
        <row r="345">
          <cell r="C345" t="str">
            <v>INE163N08115</v>
          </cell>
          <cell r="D345" t="str">
            <v>ONGC Petro Additions Ltd.</v>
          </cell>
          <cell r="E345" t="str">
            <v>ONGC Petro Additions 08.83% (Series IV Option B) 10-Mar-2025</v>
          </cell>
          <cell r="F345" t="str">
            <v>Bond</v>
          </cell>
          <cell r="G345">
            <v>45726</v>
          </cell>
          <cell r="H345">
            <v>0.0883</v>
          </cell>
          <cell r="I345">
            <v>100</v>
          </cell>
          <cell r="J345">
            <v>100.477</v>
          </cell>
          <cell r="K345">
            <v>0.0815</v>
          </cell>
          <cell r="L345">
            <v>0.011400000000000007</v>
          </cell>
          <cell r="M345" t="str">
            <v>Maturity</v>
          </cell>
          <cell r="N345">
            <v>45726</v>
          </cell>
          <cell r="O345">
            <v>0.7984879107717644</v>
          </cell>
          <cell r="P345">
            <v>0.7757903760963899</v>
          </cell>
          <cell r="Q345">
            <v>0.7173281332375312</v>
          </cell>
          <cell r="R345" t="str">
            <v>[ICRA]AAA(CE)</v>
          </cell>
          <cell r="S345" t="str">
            <v/>
          </cell>
          <cell r="T345">
            <v>100.4788</v>
          </cell>
          <cell r="U345">
            <v>0.0815</v>
          </cell>
          <cell r="V345">
            <v>0.010800000000000004</v>
          </cell>
          <cell r="W345" t="str">
            <v>Level-3</v>
          </cell>
          <cell r="X345" t="str">
            <v>Maturity</v>
          </cell>
          <cell r="Y345" t="str">
            <v/>
          </cell>
          <cell r="Z345">
            <v>0</v>
          </cell>
          <cell r="AA345" t="str">
            <v/>
          </cell>
          <cell r="AB345" t="str">
            <v/>
          </cell>
          <cell r="AC345" t="str">
            <v/>
          </cell>
          <cell r="AD345" t="str">
            <v/>
          </cell>
          <cell r="AE345" t="str">
            <v/>
          </cell>
          <cell r="AF345" t="str">
            <v/>
          </cell>
          <cell r="AG345" t="str">
            <v/>
          </cell>
          <cell r="AH345" t="str">
            <v/>
          </cell>
          <cell r="AI345" t="str">
            <v/>
          </cell>
          <cell r="AJ345" t="str">
            <v/>
          </cell>
          <cell r="AK345" t="str">
            <v/>
          </cell>
        </row>
        <row r="346">
          <cell r="C346" t="str">
            <v>INE514E08FU6</v>
          </cell>
          <cell r="D346" t="str">
            <v>Export Import Bank Of India</v>
          </cell>
          <cell r="E346" t="str">
            <v>Exim Bank 05.62%  (Series W01 20025) 20-Jun-2025</v>
          </cell>
          <cell r="F346" t="str">
            <v>Bond</v>
          </cell>
          <cell r="G346">
            <v>45828</v>
          </cell>
          <cell r="H346">
            <v>0.0562</v>
          </cell>
          <cell r="I346">
            <v>100</v>
          </cell>
          <cell r="J346">
            <v>98.0153</v>
          </cell>
          <cell r="K346">
            <v>0.076</v>
          </cell>
          <cell r="L346">
            <v>0.005436999999999997</v>
          </cell>
          <cell r="M346" t="str">
            <v>Maturity</v>
          </cell>
          <cell r="N346">
            <v>45828</v>
          </cell>
          <cell r="O346">
            <v>1.079220001497118</v>
          </cell>
          <cell r="P346">
            <v>1.0226369881653932</v>
          </cell>
          <cell r="Q346">
            <v>0.9504061228302911</v>
          </cell>
          <cell r="R346" t="str">
            <v>CRISIL AAA</v>
          </cell>
          <cell r="S346" t="str">
            <v/>
          </cell>
          <cell r="T346">
            <v>98.01</v>
          </cell>
          <cell r="U346">
            <v>0.076</v>
          </cell>
          <cell r="V346">
            <v>0.005255999999999997</v>
          </cell>
          <cell r="W346" t="str">
            <v>Level-3</v>
          </cell>
          <cell r="X346" t="str">
            <v>Maturity</v>
          </cell>
          <cell r="Y346" t="str">
            <v/>
          </cell>
          <cell r="Z346">
            <v>0</v>
          </cell>
          <cell r="AA346" t="str">
            <v/>
          </cell>
          <cell r="AB346" t="str">
            <v/>
          </cell>
          <cell r="AC346" t="str">
            <v/>
          </cell>
          <cell r="AD346" t="str">
            <v/>
          </cell>
          <cell r="AE346" t="str">
            <v/>
          </cell>
          <cell r="AF346" t="str">
            <v/>
          </cell>
          <cell r="AG346" t="str">
            <v/>
          </cell>
          <cell r="AH346" t="str">
            <v/>
          </cell>
          <cell r="AI346" t="str">
            <v/>
          </cell>
          <cell r="AJ346" t="str">
            <v/>
          </cell>
          <cell r="AK346" t="str">
            <v/>
          </cell>
        </row>
        <row r="347">
          <cell r="C347" t="str">
            <v>INE537P07562</v>
          </cell>
          <cell r="D347" t="str">
            <v>India Infradebt Ltd.</v>
          </cell>
          <cell r="E347" t="str">
            <v>India Infradebt 07.50% (Series I) 30-Jun-2025</v>
          </cell>
          <cell r="F347" t="str">
            <v>Bond</v>
          </cell>
          <cell r="G347">
            <v>45838</v>
          </cell>
          <cell r="H347">
            <v>0.075</v>
          </cell>
          <cell r="I347">
            <v>100</v>
          </cell>
          <cell r="J347">
            <v>99.3088</v>
          </cell>
          <cell r="K347">
            <v>0.08155</v>
          </cell>
          <cell r="L347">
            <v>0.010986999999999997</v>
          </cell>
          <cell r="M347" t="str">
            <v>Maturity</v>
          </cell>
          <cell r="N347">
            <v>45838</v>
          </cell>
          <cell r="O347">
            <v>1.1065573770491803</v>
          </cell>
          <cell r="P347">
            <v>1.0336624258984581</v>
          </cell>
          <cell r="Q347">
            <v>0.9557231990184996</v>
          </cell>
          <cell r="R347" t="str">
            <v>CRISIL AAA</v>
          </cell>
          <cell r="S347" t="str">
            <v/>
          </cell>
          <cell r="T347">
            <v>99.3066</v>
          </cell>
          <cell r="U347">
            <v>0.08155</v>
          </cell>
          <cell r="V347">
            <v>0.011006000000000002</v>
          </cell>
          <cell r="W347" t="str">
            <v>Level-3</v>
          </cell>
          <cell r="X347" t="str">
            <v>Maturity</v>
          </cell>
          <cell r="Y347" t="str">
            <v/>
          </cell>
          <cell r="Z347">
            <v>0</v>
          </cell>
          <cell r="AA347" t="str">
            <v/>
          </cell>
          <cell r="AB347" t="str">
            <v/>
          </cell>
          <cell r="AC347" t="str">
            <v/>
          </cell>
          <cell r="AD347" t="str">
            <v/>
          </cell>
          <cell r="AE347" t="str">
            <v/>
          </cell>
          <cell r="AF347" t="str">
            <v/>
          </cell>
          <cell r="AG347" t="str">
            <v/>
          </cell>
          <cell r="AH347" t="str">
            <v/>
          </cell>
          <cell r="AI347" t="str">
            <v/>
          </cell>
          <cell r="AJ347" t="str">
            <v/>
          </cell>
          <cell r="AK347" t="str">
            <v/>
          </cell>
        </row>
        <row r="348">
          <cell r="C348" t="str">
            <v>INE029A08065</v>
          </cell>
          <cell r="D348" t="str">
            <v>Bharat Petroleum Corporation Ltd.</v>
          </cell>
          <cell r="E348" t="str">
            <v>Bharat Petroleum 06.11% (Series I) 04-Jul-2025</v>
          </cell>
          <cell r="F348" t="str">
            <v>Bond</v>
          </cell>
          <cell r="G348">
            <v>45842</v>
          </cell>
          <cell r="H348">
            <v>0.0611</v>
          </cell>
          <cell r="I348">
            <v>100</v>
          </cell>
          <cell r="J348">
            <v>98.4441</v>
          </cell>
          <cell r="K348">
            <v>0.076</v>
          </cell>
          <cell r="L348">
            <v>0.005436999999999997</v>
          </cell>
          <cell r="M348" t="str">
            <v>Maturity</v>
          </cell>
          <cell r="N348">
            <v>45842</v>
          </cell>
          <cell r="O348">
            <v>1.1174713676173367</v>
          </cell>
          <cell r="P348">
            <v>1.056720358360549</v>
          </cell>
          <cell r="Q348">
            <v>0.9820821174354544</v>
          </cell>
          <cell r="R348" t="str">
            <v>CRISIL AAA</v>
          </cell>
          <cell r="S348" t="str">
            <v/>
          </cell>
          <cell r="T348">
            <v>98.44</v>
          </cell>
          <cell r="U348">
            <v>0.076</v>
          </cell>
          <cell r="V348">
            <v>0.004855999999999999</v>
          </cell>
          <cell r="W348" t="str">
            <v>Level-1</v>
          </cell>
          <cell r="X348" t="str">
            <v>Maturity</v>
          </cell>
          <cell r="Y348" t="str">
            <v/>
          </cell>
          <cell r="Z348">
            <v>0</v>
          </cell>
          <cell r="AA348" t="str">
            <v/>
          </cell>
          <cell r="AB348" t="str">
            <v/>
          </cell>
          <cell r="AC348" t="str">
            <v/>
          </cell>
          <cell r="AD348" t="str">
            <v/>
          </cell>
          <cell r="AE348" t="str">
            <v/>
          </cell>
          <cell r="AF348" t="str">
            <v/>
          </cell>
          <cell r="AG348" t="str">
            <v/>
          </cell>
          <cell r="AH348" t="str">
            <v/>
          </cell>
          <cell r="AI348" t="str">
            <v/>
          </cell>
          <cell r="AJ348" t="str">
            <v/>
          </cell>
          <cell r="AK348" t="str">
            <v/>
          </cell>
        </row>
        <row r="349">
          <cell r="C349" t="str">
            <v>INE155A08209</v>
          </cell>
          <cell r="D349" t="str">
            <v>Tata Motors Ltd.</v>
          </cell>
          <cell r="E349" t="str">
            <v>Tata motors 09.77% (Series E-26 C) 12-Sep-2024</v>
          </cell>
          <cell r="F349" t="str">
            <v>Bond</v>
          </cell>
          <cell r="G349">
            <v>45547</v>
          </cell>
          <cell r="H349">
            <v>0.09770000000000001</v>
          </cell>
          <cell r="I349">
            <v>100</v>
          </cell>
          <cell r="J349">
            <v>100.4645</v>
          </cell>
          <cell r="K349">
            <v>0.0768</v>
          </cell>
          <cell r="L349">
            <v>0.00774332047619046</v>
          </cell>
          <cell r="M349" t="str">
            <v>Maturity</v>
          </cell>
          <cell r="N349">
            <v>45547</v>
          </cell>
          <cell r="O349">
            <v>0.3087431693989071</v>
          </cell>
          <cell r="P349">
            <v>0.30601092896174864</v>
          </cell>
          <cell r="Q349">
            <v>0.2841854838054872</v>
          </cell>
          <cell r="R349" t="str">
            <v>[ICRA]AA</v>
          </cell>
          <cell r="S349" t="str">
            <v/>
          </cell>
          <cell r="T349">
            <v>100.4692</v>
          </cell>
          <cell r="U349">
            <v>0.0768</v>
          </cell>
          <cell r="V349">
            <v>0.007344318181818174</v>
          </cell>
          <cell r="W349" t="str">
            <v>Level-3</v>
          </cell>
          <cell r="X349" t="str">
            <v>Maturity</v>
          </cell>
          <cell r="Y349" t="str">
            <v/>
          </cell>
          <cell r="Z349">
            <v>0</v>
          </cell>
          <cell r="AA349" t="str">
            <v/>
          </cell>
          <cell r="AB349" t="str">
            <v/>
          </cell>
          <cell r="AC349" t="str">
            <v/>
          </cell>
          <cell r="AD349" t="str">
            <v/>
          </cell>
          <cell r="AE349" t="str">
            <v/>
          </cell>
          <cell r="AF349" t="str">
            <v/>
          </cell>
          <cell r="AG349" t="str">
            <v/>
          </cell>
          <cell r="AH349" t="str">
            <v/>
          </cell>
          <cell r="AI349" t="str">
            <v/>
          </cell>
          <cell r="AJ349" t="str">
            <v/>
          </cell>
          <cell r="AK349" t="str">
            <v/>
          </cell>
        </row>
        <row r="350">
          <cell r="C350" t="str">
            <v>INE178A08029</v>
          </cell>
          <cell r="D350" t="str">
            <v>Chennai Petroleum Corporation Ltd.</v>
          </cell>
          <cell r="E350" t="str">
            <v>Chennai Petroleum Corporation 05.78% (Series I-2021) 17-Jul-2025</v>
          </cell>
          <cell r="F350" t="str">
            <v>Bond</v>
          </cell>
          <cell r="G350">
            <v>45855</v>
          </cell>
          <cell r="H350">
            <v>0.057800000000000004</v>
          </cell>
          <cell r="I350">
            <v>100</v>
          </cell>
          <cell r="J350">
            <v>97.8651</v>
          </cell>
          <cell r="K350">
            <v>0.0777</v>
          </cell>
          <cell r="L350">
            <v>0.0071370000000000045</v>
          </cell>
          <cell r="M350" t="str">
            <v>Maturity</v>
          </cell>
          <cell r="N350">
            <v>45855</v>
          </cell>
          <cell r="O350">
            <v>1.1530054644808743</v>
          </cell>
          <cell r="P350">
            <v>1.0946607276811433</v>
          </cell>
          <cell r="Q350">
            <v>1.0157378933665615</v>
          </cell>
          <cell r="R350" t="str">
            <v>CRISIL AAA</v>
          </cell>
          <cell r="S350" t="str">
            <v/>
          </cell>
          <cell r="T350">
            <v>97.8599</v>
          </cell>
          <cell r="U350">
            <v>0.0777</v>
          </cell>
          <cell r="V350">
            <v>0.006856000000000001</v>
          </cell>
          <cell r="W350" t="str">
            <v>Level-3</v>
          </cell>
          <cell r="X350" t="str">
            <v>Maturity</v>
          </cell>
          <cell r="Y350" t="str">
            <v/>
          </cell>
          <cell r="Z350">
            <v>0</v>
          </cell>
          <cell r="AA350" t="str">
            <v/>
          </cell>
          <cell r="AB350" t="str">
            <v/>
          </cell>
          <cell r="AC350" t="str">
            <v/>
          </cell>
          <cell r="AD350" t="str">
            <v/>
          </cell>
          <cell r="AE350" t="str">
            <v/>
          </cell>
          <cell r="AF350" t="str">
            <v/>
          </cell>
          <cell r="AG350" t="str">
            <v/>
          </cell>
          <cell r="AH350" t="str">
            <v/>
          </cell>
          <cell r="AI350" t="str">
            <v/>
          </cell>
          <cell r="AJ350" t="str">
            <v/>
          </cell>
          <cell r="AK350" t="str">
            <v/>
          </cell>
        </row>
        <row r="351">
          <cell r="C351" t="str">
            <v>INE081A08231</v>
          </cell>
          <cell r="D351" t="str">
            <v>Tata Steel Ltd.</v>
          </cell>
          <cell r="E351" t="str">
            <v>Tata Steel 07.70% 13-Mar-2025</v>
          </cell>
          <cell r="F351" t="str">
            <v>Bond</v>
          </cell>
          <cell r="G351">
            <v>45729</v>
          </cell>
          <cell r="H351">
            <v>0.077</v>
          </cell>
          <cell r="I351">
            <v>100</v>
          </cell>
          <cell r="J351">
            <v>99.8158</v>
          </cell>
          <cell r="K351">
            <v>0.07825</v>
          </cell>
          <cell r="L351">
            <v>0.008150000000000004</v>
          </cell>
          <cell r="M351" t="str">
            <v>Maturity</v>
          </cell>
          <cell r="N351">
            <v>45729</v>
          </cell>
          <cell r="O351">
            <v>0.8082191780821918</v>
          </cell>
          <cell r="P351">
            <v>0.8054794520547945</v>
          </cell>
          <cell r="Q351">
            <v>0.7470247642520701</v>
          </cell>
          <cell r="R351" t="str">
            <v>IND AA+</v>
          </cell>
          <cell r="S351" t="str">
            <v/>
          </cell>
          <cell r="T351">
            <v>99.8165</v>
          </cell>
          <cell r="U351">
            <v>0.07825</v>
          </cell>
          <cell r="V351">
            <v>0.007949999999999999</v>
          </cell>
          <cell r="W351" t="str">
            <v>Level-3</v>
          </cell>
          <cell r="X351" t="str">
            <v>Maturity</v>
          </cell>
          <cell r="Y351" t="str">
            <v/>
          </cell>
          <cell r="Z351">
            <v>0</v>
          </cell>
          <cell r="AA351" t="str">
            <v/>
          </cell>
          <cell r="AB351" t="str">
            <v/>
          </cell>
          <cell r="AC351" t="str">
            <v/>
          </cell>
          <cell r="AD351" t="str">
            <v/>
          </cell>
          <cell r="AE351" t="str">
            <v/>
          </cell>
          <cell r="AF351" t="str">
            <v/>
          </cell>
          <cell r="AG351" t="str">
            <v/>
          </cell>
          <cell r="AH351" t="str">
            <v/>
          </cell>
          <cell r="AI351" t="str">
            <v/>
          </cell>
          <cell r="AJ351" t="str">
            <v/>
          </cell>
          <cell r="AK351" t="str">
            <v/>
          </cell>
        </row>
        <row r="352">
          <cell r="C352" t="str">
            <v>INE823G07201</v>
          </cell>
          <cell r="D352" t="str">
            <v>J. K. Cement Ltd.</v>
          </cell>
          <cell r="E352" t="str">
            <v>JK Cement 07.36% 23-Jul-2024</v>
          </cell>
          <cell r="F352" t="str">
            <v>Bond</v>
          </cell>
          <cell r="G352">
            <v>45496</v>
          </cell>
          <cell r="H352">
            <v>0.0736</v>
          </cell>
          <cell r="I352">
            <v>20</v>
          </cell>
          <cell r="J352">
            <v>19.9435</v>
          </cell>
          <cell r="K352">
            <v>0.0891</v>
          </cell>
          <cell r="L352">
            <v>0.02042307142857143</v>
          </cell>
          <cell r="M352" t="str">
            <v>Maturity</v>
          </cell>
          <cell r="N352">
            <v>45496</v>
          </cell>
          <cell r="O352">
            <v>0.16939890710382513</v>
          </cell>
          <cell r="P352">
            <v>0.16666666666666666</v>
          </cell>
          <cell r="Q352">
            <v>0.15955834250793802</v>
          </cell>
          <cell r="R352" t="str">
            <v>CARE AA+</v>
          </cell>
          <cell r="S352" t="str">
            <v/>
          </cell>
          <cell r="T352">
            <v>19.9426</v>
          </cell>
          <cell r="U352">
            <v>0.0891</v>
          </cell>
          <cell r="V352">
            <v>0.019445517836472706</v>
          </cell>
          <cell r="W352" t="str">
            <v>Level-3</v>
          </cell>
          <cell r="X352" t="str">
            <v>Maturity</v>
          </cell>
          <cell r="Y352" t="str">
            <v/>
          </cell>
          <cell r="Z352">
            <v>0</v>
          </cell>
          <cell r="AA352" t="str">
            <v/>
          </cell>
          <cell r="AB352" t="str">
            <v/>
          </cell>
          <cell r="AC352" t="str">
            <v/>
          </cell>
          <cell r="AD352">
            <v>5</v>
          </cell>
          <cell r="AE352" t="str">
            <v/>
          </cell>
          <cell r="AF352" t="str">
            <v/>
          </cell>
          <cell r="AG352" t="str">
            <v/>
          </cell>
          <cell r="AH352" t="str">
            <v/>
          </cell>
          <cell r="AI352" t="str">
            <v/>
          </cell>
          <cell r="AJ352" t="str">
            <v/>
          </cell>
          <cell r="AK352" t="str">
            <v/>
          </cell>
        </row>
        <row r="353">
          <cell r="C353" t="str">
            <v>INE134E08KX7</v>
          </cell>
          <cell r="D353" t="str">
            <v>Power Finance Corporation Ltd.</v>
          </cell>
          <cell r="E353" t="str">
            <v>PFC 05.77% (Series 204-A) 11-Apr-2025</v>
          </cell>
          <cell r="F353" t="str">
            <v>Bond</v>
          </cell>
          <cell r="G353">
            <v>45758</v>
          </cell>
          <cell r="H353">
            <v>0.0577</v>
          </cell>
          <cell r="I353">
            <v>100</v>
          </cell>
          <cell r="J353">
            <v>98.5286</v>
          </cell>
          <cell r="K353">
            <v>0.0757</v>
          </cell>
          <cell r="L353">
            <v>0.005679411764705891</v>
          </cell>
          <cell r="M353" t="str">
            <v>Maturity</v>
          </cell>
          <cell r="N353">
            <v>45758</v>
          </cell>
          <cell r="O353">
            <v>0.8871696983307134</v>
          </cell>
          <cell r="P353">
            <v>0.8456047936558765</v>
          </cell>
          <cell r="Q353">
            <v>0.7860972331094882</v>
          </cell>
          <cell r="R353" t="str">
            <v>CRISIL AAA</v>
          </cell>
          <cell r="S353" t="str">
            <v/>
          </cell>
          <cell r="T353">
            <v>98.5238</v>
          </cell>
          <cell r="U353">
            <v>0.0757</v>
          </cell>
          <cell r="V353">
            <v>0.005493499999999998</v>
          </cell>
          <cell r="W353" t="str">
            <v>Level-2</v>
          </cell>
          <cell r="X353" t="str">
            <v>Maturity</v>
          </cell>
          <cell r="Y353" t="str">
            <v/>
          </cell>
          <cell r="Z353">
            <v>0</v>
          </cell>
          <cell r="AA353" t="str">
            <v/>
          </cell>
          <cell r="AB353" t="str">
            <v/>
          </cell>
          <cell r="AC353" t="str">
            <v/>
          </cell>
          <cell r="AD353" t="str">
            <v/>
          </cell>
          <cell r="AE353" t="str">
            <v/>
          </cell>
          <cell r="AF353" t="str">
            <v/>
          </cell>
          <cell r="AG353" t="str">
            <v/>
          </cell>
          <cell r="AH353" t="str">
            <v/>
          </cell>
          <cell r="AI353" t="str">
            <v/>
          </cell>
          <cell r="AJ353" t="str">
            <v/>
          </cell>
          <cell r="AK353" t="str">
            <v/>
          </cell>
        </row>
        <row r="354">
          <cell r="C354" t="str">
            <v>INE134E08KY5</v>
          </cell>
          <cell r="D354" t="str">
            <v>Power Finance Corporation Ltd.</v>
          </cell>
          <cell r="E354" t="str">
            <v>PFC 06.88% (Series 204-B) 11-Apr-2031</v>
          </cell>
          <cell r="F354" t="str">
            <v>Bond</v>
          </cell>
          <cell r="G354">
            <v>47949</v>
          </cell>
          <cell r="H354">
            <v>0.0688</v>
          </cell>
          <cell r="I354">
            <v>100</v>
          </cell>
          <cell r="J354">
            <v>96.6005</v>
          </cell>
          <cell r="K354">
            <v>0.0753</v>
          </cell>
          <cell r="L354">
            <v>0.004766000000000006</v>
          </cell>
          <cell r="M354" t="str">
            <v>Maturity</v>
          </cell>
          <cell r="N354">
            <v>47949</v>
          </cell>
          <cell r="O354">
            <v>6.887169698330713</v>
          </cell>
          <cell r="P354">
            <v>5.375429847431703</v>
          </cell>
          <cell r="Q354">
            <v>4.9990047869726615</v>
          </cell>
          <cell r="R354" t="str">
            <v>CRISIL AAA</v>
          </cell>
          <cell r="S354" t="str">
            <v/>
          </cell>
          <cell r="T354">
            <v>96.599</v>
          </cell>
          <cell r="U354">
            <v>0.0753</v>
          </cell>
          <cell r="V354">
            <v>0.005028000000000005</v>
          </cell>
          <cell r="W354" t="str">
            <v>Level-2</v>
          </cell>
          <cell r="X354" t="str">
            <v>Maturity</v>
          </cell>
          <cell r="Y354" t="str">
            <v/>
          </cell>
          <cell r="Z354">
            <v>0</v>
          </cell>
          <cell r="AA354" t="str">
            <v/>
          </cell>
          <cell r="AB354" t="str">
            <v/>
          </cell>
          <cell r="AC354" t="str">
            <v/>
          </cell>
          <cell r="AD354" t="str">
            <v/>
          </cell>
          <cell r="AE354" t="str">
            <v/>
          </cell>
          <cell r="AF354" t="str">
            <v/>
          </cell>
          <cell r="AG354" t="str">
            <v/>
          </cell>
          <cell r="AH354" t="str">
            <v/>
          </cell>
          <cell r="AI354" t="str">
            <v/>
          </cell>
          <cell r="AJ354" t="str">
            <v/>
          </cell>
          <cell r="AK354" t="str">
            <v/>
          </cell>
        </row>
        <row r="355">
          <cell r="C355" t="str">
            <v>INE261F08CI3</v>
          </cell>
          <cell r="D355" t="str">
            <v>National Bank for Agriculture &amp; Rural Development</v>
          </cell>
          <cell r="E355" t="str">
            <v>NABARD 05.47 (Series 21 B) 11-Apr-2025</v>
          </cell>
          <cell r="F355" t="str">
            <v>Bond</v>
          </cell>
          <cell r="G355">
            <v>45758</v>
          </cell>
          <cell r="H355">
            <v>0.054700000000000006</v>
          </cell>
          <cell r="I355">
            <v>100</v>
          </cell>
          <cell r="J355">
            <v>98.1413</v>
          </cell>
          <cell r="K355">
            <v>0.0767</v>
          </cell>
          <cell r="L355">
            <v>0.006679411764705892</v>
          </cell>
          <cell r="M355" t="str">
            <v>Maturity</v>
          </cell>
          <cell r="N355">
            <v>45758</v>
          </cell>
          <cell r="O355">
            <v>0.8876712328767123</v>
          </cell>
          <cell r="P355">
            <v>0.8849315068493151</v>
          </cell>
          <cell r="Q355">
            <v>0.8218923626351956</v>
          </cell>
          <cell r="R355" t="str">
            <v>[ICRA]AAA</v>
          </cell>
          <cell r="S355" t="str">
            <v/>
          </cell>
          <cell r="T355">
            <v>98.1369</v>
          </cell>
          <cell r="U355">
            <v>0.0767</v>
          </cell>
          <cell r="V355">
            <v>0.006493499999999999</v>
          </cell>
          <cell r="W355" t="str">
            <v>Level-3</v>
          </cell>
          <cell r="X355" t="str">
            <v>Maturity</v>
          </cell>
          <cell r="Y355" t="str">
            <v/>
          </cell>
          <cell r="Z355">
            <v>0</v>
          </cell>
          <cell r="AA355" t="str">
            <v/>
          </cell>
          <cell r="AB355" t="str">
            <v/>
          </cell>
          <cell r="AC355" t="str">
            <v/>
          </cell>
          <cell r="AD355" t="str">
            <v/>
          </cell>
          <cell r="AE355" t="str">
            <v/>
          </cell>
          <cell r="AF355" t="str">
            <v/>
          </cell>
          <cell r="AG355" t="str">
            <v/>
          </cell>
          <cell r="AH355" t="str">
            <v/>
          </cell>
          <cell r="AI355" t="str">
            <v/>
          </cell>
          <cell r="AJ355" t="str">
            <v/>
          </cell>
          <cell r="AK355" t="str">
            <v/>
          </cell>
        </row>
        <row r="356">
          <cell r="C356" t="str">
            <v>INE261F08CJ1</v>
          </cell>
          <cell r="D356" t="str">
            <v>National Bank for Agriculture &amp; Rural Development</v>
          </cell>
          <cell r="E356" t="str">
            <v>NABARD 06.45 (Series 21 C) 11-Apr-2031</v>
          </cell>
          <cell r="F356" t="str">
            <v>Bond</v>
          </cell>
          <cell r="G356">
            <v>47949</v>
          </cell>
          <cell r="H356">
            <v>0.0645</v>
          </cell>
          <cell r="I356">
            <v>100</v>
          </cell>
          <cell r="J356">
            <v>94.2853</v>
          </cell>
          <cell r="K356">
            <v>0.0754</v>
          </cell>
          <cell r="L356">
            <v>0.004865999999999995</v>
          </cell>
          <cell r="M356" t="str">
            <v>Maturity</v>
          </cell>
          <cell r="N356">
            <v>47949</v>
          </cell>
          <cell r="O356">
            <v>6.887671232876713</v>
          </cell>
          <cell r="P356">
            <v>5.694028703257074</v>
          </cell>
          <cell r="Q356">
            <v>5.294800728340221</v>
          </cell>
          <cell r="R356" t="str">
            <v>[ICRA]AAA</v>
          </cell>
          <cell r="S356" t="str">
            <v/>
          </cell>
          <cell r="T356">
            <v>94.284</v>
          </cell>
          <cell r="U356">
            <v>0.0754</v>
          </cell>
          <cell r="V356">
            <v>0.004678000000000002</v>
          </cell>
          <cell r="W356" t="str">
            <v>Level-3</v>
          </cell>
          <cell r="X356" t="str">
            <v>Maturity</v>
          </cell>
          <cell r="Y356" t="str">
            <v/>
          </cell>
          <cell r="Z356">
            <v>0</v>
          </cell>
          <cell r="AA356" t="str">
            <v/>
          </cell>
          <cell r="AB356" t="str">
            <v/>
          </cell>
          <cell r="AC356" t="str">
            <v/>
          </cell>
          <cell r="AD356" t="str">
            <v/>
          </cell>
          <cell r="AE356" t="str">
            <v/>
          </cell>
          <cell r="AF356" t="str">
            <v/>
          </cell>
          <cell r="AG356" t="str">
            <v/>
          </cell>
          <cell r="AH356" t="str">
            <v/>
          </cell>
          <cell r="AI356" t="str">
            <v/>
          </cell>
          <cell r="AJ356" t="str">
            <v/>
          </cell>
          <cell r="AK356" t="str">
            <v/>
          </cell>
        </row>
        <row r="357">
          <cell r="C357" t="str">
            <v>INE028A08224</v>
          </cell>
          <cell r="D357" t="str">
            <v>Bank of Baroda</v>
          </cell>
          <cell r="E357" t="str">
            <v>Bank of Baroda 08.50% ( Perpetual Basel III Tier I ATI Series X) C 28-Jul-2025</v>
          </cell>
          <cell r="F357" t="str">
            <v>Bond</v>
          </cell>
          <cell r="G357">
            <v>80564</v>
          </cell>
          <cell r="H357">
            <v>0.085</v>
          </cell>
          <cell r="I357">
            <v>100</v>
          </cell>
          <cell r="J357">
            <v>101.0179</v>
          </cell>
          <cell r="K357">
            <v>0.084101</v>
          </cell>
          <cell r="L357">
            <v>0.020774</v>
          </cell>
          <cell r="M357" t="str">
            <v>Maturity</v>
          </cell>
          <cell r="N357">
            <v>80564</v>
          </cell>
          <cell r="O357">
            <v>96.18306010928961</v>
          </cell>
          <cell r="P357">
            <v>12.065329199790021</v>
          </cell>
          <cell r="Q357">
            <v>11.12934053173092</v>
          </cell>
          <cell r="R357" t="str">
            <v>CRISIL AA+</v>
          </cell>
          <cell r="S357" t="str">
            <v/>
          </cell>
          <cell r="T357">
            <v>101.0173</v>
          </cell>
          <cell r="U357">
            <v>0.084101</v>
          </cell>
          <cell r="V357">
            <v>0.02049899999999999</v>
          </cell>
          <cell r="W357" t="str">
            <v>Level-2</v>
          </cell>
          <cell r="X357" t="str">
            <v>Maturity</v>
          </cell>
          <cell r="Y357" t="str">
            <v/>
          </cell>
          <cell r="Z357">
            <v>0</v>
          </cell>
          <cell r="AA357" t="str">
            <v/>
          </cell>
          <cell r="AB357" t="str">
            <v/>
          </cell>
          <cell r="AC357" t="str">
            <v/>
          </cell>
          <cell r="AD357" t="str">
            <v/>
          </cell>
          <cell r="AE357" t="str">
            <v/>
          </cell>
          <cell r="AF357" t="str">
            <v/>
          </cell>
          <cell r="AG357" t="str">
            <v/>
          </cell>
          <cell r="AH357" t="str">
            <v/>
          </cell>
          <cell r="AI357" t="str">
            <v/>
          </cell>
          <cell r="AJ357" t="str">
            <v/>
          </cell>
          <cell r="AK357" t="str">
            <v/>
          </cell>
        </row>
        <row r="358">
          <cell r="C358" t="str">
            <v>INE020B08CZ6</v>
          </cell>
          <cell r="D358" t="str">
            <v>Rural Electrification Corporation Ltd.</v>
          </cell>
          <cell r="E358" t="str">
            <v>REC LTD 5.90% (Series 201-A) 31-Mar-2025</v>
          </cell>
          <cell r="F358" t="str">
            <v>Bond</v>
          </cell>
          <cell r="G358">
            <v>45747</v>
          </cell>
          <cell r="H358">
            <v>0.059000000000000004</v>
          </cell>
          <cell r="I358">
            <v>100</v>
          </cell>
          <cell r="J358">
            <v>98.5816</v>
          </cell>
          <cell r="K358">
            <v>0.077</v>
          </cell>
          <cell r="L358">
            <v>0.005654999999999993</v>
          </cell>
          <cell r="M358" t="str">
            <v>Maturity</v>
          </cell>
          <cell r="N358">
            <v>45747</v>
          </cell>
          <cell r="O358">
            <v>0.8570102552586272</v>
          </cell>
          <cell r="P358">
            <v>0.8168048152258961</v>
          </cell>
          <cell r="Q358">
            <v>0.7584074421781766</v>
          </cell>
          <cell r="R358" t="str">
            <v>CRISIL AAA</v>
          </cell>
          <cell r="S358" t="str">
            <v/>
          </cell>
          <cell r="T358">
            <v>98.5767</v>
          </cell>
          <cell r="U358">
            <v>0.077</v>
          </cell>
          <cell r="V358">
            <v>0.00467999999999999</v>
          </cell>
          <cell r="W358" t="str">
            <v>Level-3</v>
          </cell>
          <cell r="X358" t="str">
            <v>Maturity</v>
          </cell>
          <cell r="Y358" t="str">
            <v/>
          </cell>
          <cell r="Z358">
            <v>0</v>
          </cell>
          <cell r="AA358" t="str">
            <v/>
          </cell>
          <cell r="AB358" t="str">
            <v/>
          </cell>
          <cell r="AC358" t="str">
            <v/>
          </cell>
          <cell r="AD358" t="str">
            <v/>
          </cell>
          <cell r="AE358" t="str">
            <v/>
          </cell>
          <cell r="AF358" t="str">
            <v/>
          </cell>
          <cell r="AG358" t="str">
            <v/>
          </cell>
          <cell r="AH358" t="str">
            <v/>
          </cell>
          <cell r="AI358" t="str">
            <v/>
          </cell>
          <cell r="AJ358" t="str">
            <v/>
          </cell>
          <cell r="AK358" t="str">
            <v/>
          </cell>
        </row>
        <row r="359">
          <cell r="C359" t="str">
            <v>INE020B08DA7</v>
          </cell>
          <cell r="D359" t="str">
            <v>Rural Electrification Corporation Ltd.</v>
          </cell>
          <cell r="E359" t="str">
            <v>REC LTD. 6.90% (Series 201-B) 31-Mar-2031</v>
          </cell>
          <cell r="F359" t="str">
            <v>Bond</v>
          </cell>
          <cell r="G359">
            <v>47938</v>
          </cell>
          <cell r="H359">
            <v>0.069</v>
          </cell>
          <cell r="I359">
            <v>100</v>
          </cell>
          <cell r="J359">
            <v>96.4895</v>
          </cell>
          <cell r="K359">
            <v>0.075747</v>
          </cell>
          <cell r="L359">
            <v>0.005212999999999995</v>
          </cell>
          <cell r="M359" t="str">
            <v>Maturity</v>
          </cell>
          <cell r="N359">
            <v>47938</v>
          </cell>
          <cell r="O359">
            <v>6.857010255258627</v>
          </cell>
          <cell r="P359">
            <v>5.355278189170011</v>
          </cell>
          <cell r="Q359">
            <v>4.978194862890635</v>
          </cell>
          <cell r="R359" t="str">
            <v>CRISIL AAA</v>
          </cell>
          <cell r="S359" t="str">
            <v/>
          </cell>
          <cell r="T359">
            <v>96.488</v>
          </cell>
          <cell r="U359">
            <v>0.075747</v>
          </cell>
          <cell r="V359">
            <v>0.004912</v>
          </cell>
          <cell r="W359" t="str">
            <v>Level-1</v>
          </cell>
          <cell r="X359" t="str">
            <v>Maturity</v>
          </cell>
          <cell r="Y359" t="str">
            <v/>
          </cell>
          <cell r="Z359">
            <v>0</v>
          </cell>
          <cell r="AA359" t="str">
            <v/>
          </cell>
          <cell r="AB359" t="str">
            <v/>
          </cell>
          <cell r="AC359" t="str">
            <v/>
          </cell>
          <cell r="AD359" t="str">
            <v/>
          </cell>
          <cell r="AE359" t="str">
            <v/>
          </cell>
          <cell r="AF359" t="str">
            <v/>
          </cell>
          <cell r="AG359" t="str">
            <v/>
          </cell>
          <cell r="AH359" t="str">
            <v/>
          </cell>
          <cell r="AI359" t="str">
            <v/>
          </cell>
          <cell r="AJ359" t="str">
            <v/>
          </cell>
          <cell r="AK359" t="str">
            <v/>
          </cell>
        </row>
        <row r="360">
          <cell r="C360" t="str">
            <v>INE053F07CR7</v>
          </cell>
          <cell r="D360" t="str">
            <v>Indian Railway Finance Corporation Ltd.</v>
          </cell>
          <cell r="E360" t="str">
            <v>IRFC 06.41% (Series 152) 11-Apr-2031</v>
          </cell>
          <cell r="F360" t="str">
            <v>Bond</v>
          </cell>
          <cell r="G360">
            <v>47949</v>
          </cell>
          <cell r="H360">
            <v>0.0641</v>
          </cell>
          <cell r="I360">
            <v>100</v>
          </cell>
          <cell r="J360">
            <v>94.4169</v>
          </cell>
          <cell r="K360">
            <v>0.074731</v>
          </cell>
          <cell r="L360">
            <v>0.004197000000000006</v>
          </cell>
          <cell r="M360" t="str">
            <v>Maturity</v>
          </cell>
          <cell r="N360">
            <v>47949</v>
          </cell>
          <cell r="O360">
            <v>6.887671232876713</v>
          </cell>
          <cell r="P360">
            <v>5.704788399000212</v>
          </cell>
          <cell r="Q360">
            <v>5.308108167532352</v>
          </cell>
          <cell r="R360" t="str">
            <v>CRISIL AAA</v>
          </cell>
          <cell r="S360" t="str">
            <v/>
          </cell>
          <cell r="T360">
            <v>94.4157</v>
          </cell>
          <cell r="U360">
            <v>0.074731</v>
          </cell>
          <cell r="V360">
            <v>0.004077999999999998</v>
          </cell>
          <cell r="W360" t="str">
            <v>Level-2</v>
          </cell>
          <cell r="X360" t="str">
            <v>Maturity</v>
          </cell>
          <cell r="Y360" t="str">
            <v/>
          </cell>
          <cell r="Z360">
            <v>0</v>
          </cell>
          <cell r="AA360" t="str">
            <v/>
          </cell>
          <cell r="AB360" t="str">
            <v/>
          </cell>
          <cell r="AC360" t="str">
            <v/>
          </cell>
          <cell r="AD360" t="str">
            <v/>
          </cell>
          <cell r="AE360" t="str">
            <v/>
          </cell>
          <cell r="AF360" t="str">
            <v/>
          </cell>
          <cell r="AG360" t="str">
            <v/>
          </cell>
          <cell r="AH360" t="str">
            <v/>
          </cell>
          <cell r="AI360" t="str">
            <v/>
          </cell>
          <cell r="AJ360" t="str">
            <v/>
          </cell>
          <cell r="AK360" t="str">
            <v/>
          </cell>
        </row>
        <row r="361">
          <cell r="C361" t="str">
            <v>INE160A08159</v>
          </cell>
          <cell r="D361" t="str">
            <v>Punjab National Bank</v>
          </cell>
          <cell r="E361" t="str">
            <v>PNB 07.25% ( Series XXI) 29-Jul-2030 C 29-Jul-2025</v>
          </cell>
          <cell r="F361" t="str">
            <v>Bond</v>
          </cell>
          <cell r="G361">
            <v>47693</v>
          </cell>
          <cell r="H361">
            <v>0.07250000000000001</v>
          </cell>
          <cell r="I361">
            <v>100</v>
          </cell>
          <cell r="J361">
            <v>98.7123</v>
          </cell>
          <cell r="K361">
            <v>0.075099</v>
          </cell>
          <cell r="L361">
            <v>0.004565</v>
          </cell>
          <cell r="M361" t="str">
            <v>Maturity</v>
          </cell>
          <cell r="N361">
            <v>47693</v>
          </cell>
          <cell r="O361">
            <v>6.185792349726776</v>
          </cell>
          <cell r="P361">
            <v>4.903123504232192</v>
          </cell>
          <cell r="Q361">
            <v>4.560625118460897</v>
          </cell>
          <cell r="R361" t="str">
            <v>CRISIL AAA</v>
          </cell>
          <cell r="S361" t="str">
            <v/>
          </cell>
          <cell r="T361">
            <v>98.7114</v>
          </cell>
          <cell r="U361">
            <v>0.075099</v>
          </cell>
          <cell r="V361">
            <v>0.004277000000000003</v>
          </cell>
          <cell r="W361" t="str">
            <v>Level-3</v>
          </cell>
          <cell r="X361" t="str">
            <v>Maturity</v>
          </cell>
          <cell r="Y361" t="str">
            <v/>
          </cell>
          <cell r="Z361">
            <v>0</v>
          </cell>
          <cell r="AA361" t="str">
            <v/>
          </cell>
          <cell r="AB361" t="str">
            <v/>
          </cell>
          <cell r="AC361" t="str">
            <v/>
          </cell>
          <cell r="AD361" t="str">
            <v/>
          </cell>
          <cell r="AE361" t="str">
            <v/>
          </cell>
          <cell r="AF361" t="str">
            <v/>
          </cell>
          <cell r="AG361" t="str">
            <v/>
          </cell>
          <cell r="AH361" t="str">
            <v/>
          </cell>
          <cell r="AI361" t="str">
            <v/>
          </cell>
          <cell r="AJ361" t="str">
            <v/>
          </cell>
          <cell r="AK361" t="str">
            <v/>
          </cell>
        </row>
        <row r="362">
          <cell r="C362" t="str">
            <v>INE213A08016</v>
          </cell>
          <cell r="D362" t="str">
            <v>Oil &amp; Natural Gas Corporation Ltd.</v>
          </cell>
          <cell r="E362" t="str">
            <v>ONGC 05.25% (series I ) 11-Apr-2025</v>
          </cell>
          <cell r="F362" t="str">
            <v>Bond</v>
          </cell>
          <cell r="G362">
            <v>45758</v>
          </cell>
          <cell r="H362">
            <v>0.052500000000000005</v>
          </cell>
          <cell r="I362">
            <v>100</v>
          </cell>
          <cell r="J362">
            <v>98.1557</v>
          </cell>
          <cell r="K362">
            <v>0.075</v>
          </cell>
          <cell r="L362">
            <v>0.004979411764705885</v>
          </cell>
          <cell r="M362" t="str">
            <v>Maturity</v>
          </cell>
          <cell r="N362">
            <v>45758</v>
          </cell>
          <cell r="O362">
            <v>0.887147241559997</v>
          </cell>
          <cell r="P362">
            <v>0.8492236311905711</v>
          </cell>
          <cell r="Q362">
            <v>0.7899754708749499</v>
          </cell>
          <cell r="R362" t="str">
            <v>[ICRA]AAA</v>
          </cell>
          <cell r="S362" t="str">
            <v/>
          </cell>
          <cell r="T362">
            <v>98.1498</v>
          </cell>
          <cell r="U362">
            <v>0.075</v>
          </cell>
          <cell r="V362">
            <v>0.004793499999999992</v>
          </cell>
          <cell r="W362" t="str">
            <v>Level-3</v>
          </cell>
          <cell r="X362" t="str">
            <v>Maturity</v>
          </cell>
          <cell r="Y362" t="str">
            <v/>
          </cell>
          <cell r="Z362">
            <v>0</v>
          </cell>
          <cell r="AA362" t="str">
            <v/>
          </cell>
          <cell r="AB362" t="str">
            <v/>
          </cell>
          <cell r="AC362" t="str">
            <v/>
          </cell>
          <cell r="AD362" t="str">
            <v/>
          </cell>
          <cell r="AE362" t="str">
            <v/>
          </cell>
          <cell r="AF362" t="str">
            <v/>
          </cell>
          <cell r="AG362" t="str">
            <v/>
          </cell>
          <cell r="AH362" t="str">
            <v/>
          </cell>
          <cell r="AI362" t="str">
            <v/>
          </cell>
          <cell r="AJ362" t="str">
            <v/>
          </cell>
          <cell r="AK362" t="str">
            <v/>
          </cell>
        </row>
        <row r="363">
          <cell r="C363" t="str">
            <v>INE733E08155</v>
          </cell>
          <cell r="D363" t="str">
            <v>NTPC</v>
          </cell>
          <cell r="E363" t="str">
            <v>NTPC 06.29% (Series 71) 11-Apr-2031</v>
          </cell>
          <cell r="F363" t="str">
            <v>Bond</v>
          </cell>
          <cell r="G363">
            <v>47949</v>
          </cell>
          <cell r="H363">
            <v>0.0629</v>
          </cell>
          <cell r="I363">
            <v>100</v>
          </cell>
          <cell r="J363">
            <v>94.1221</v>
          </cell>
          <cell r="K363">
            <v>0.0741</v>
          </cell>
          <cell r="L363">
            <v>0.0035659999999999997</v>
          </cell>
          <cell r="M363" t="str">
            <v>Maturity</v>
          </cell>
          <cell r="N363">
            <v>47949</v>
          </cell>
          <cell r="O363">
            <v>6.887147241559997</v>
          </cell>
          <cell r="P363">
            <v>5.463646022000819</v>
          </cell>
          <cell r="Q363">
            <v>5.086720065171603</v>
          </cell>
          <cell r="R363" t="str">
            <v>CRISIL AAA</v>
          </cell>
          <cell r="S363" t="str">
            <v/>
          </cell>
          <cell r="T363">
            <v>94.1199</v>
          </cell>
          <cell r="U363">
            <v>0.0741</v>
          </cell>
          <cell r="V363">
            <v>0.003378000000000006</v>
          </cell>
          <cell r="W363" t="str">
            <v>Level-3</v>
          </cell>
          <cell r="X363" t="str">
            <v>Maturity</v>
          </cell>
          <cell r="Y363" t="str">
            <v/>
          </cell>
          <cell r="Z363">
            <v>0</v>
          </cell>
          <cell r="AA363" t="str">
            <v/>
          </cell>
          <cell r="AB363" t="str">
            <v/>
          </cell>
          <cell r="AC363" t="str">
            <v/>
          </cell>
          <cell r="AD363" t="str">
            <v/>
          </cell>
          <cell r="AE363" t="str">
            <v/>
          </cell>
          <cell r="AF363" t="str">
            <v/>
          </cell>
          <cell r="AG363" t="str">
            <v/>
          </cell>
          <cell r="AH363" t="str">
            <v/>
          </cell>
          <cell r="AI363" t="str">
            <v/>
          </cell>
          <cell r="AJ363" t="str">
            <v/>
          </cell>
          <cell r="AK363" t="str">
            <v/>
          </cell>
        </row>
        <row r="364">
          <cell r="C364" t="str">
            <v>INE589A08027</v>
          </cell>
          <cell r="D364" t="str">
            <v>NLC India Ltd.</v>
          </cell>
          <cell r="E364" t="str">
            <v>NLC India Ltd. 05.34% (Series II) 11-Apr-2025</v>
          </cell>
          <cell r="F364" t="str">
            <v>Bond</v>
          </cell>
          <cell r="G364">
            <v>45758</v>
          </cell>
          <cell r="H364">
            <v>0.0534</v>
          </cell>
          <cell r="I364">
            <v>100</v>
          </cell>
          <cell r="J364">
            <v>98.2693</v>
          </cell>
          <cell r="K364">
            <v>0.074514</v>
          </cell>
          <cell r="L364">
            <v>0.004493411764705885</v>
          </cell>
          <cell r="M364" t="str">
            <v>Maturity</v>
          </cell>
          <cell r="N364">
            <v>45758</v>
          </cell>
          <cell r="O364">
            <v>0.887147241559997</v>
          </cell>
          <cell r="P364">
            <v>0.8486825101633174</v>
          </cell>
          <cell r="Q364">
            <v>0.7898291787387762</v>
          </cell>
          <cell r="R364" t="str">
            <v>CRISIL AAA</v>
          </cell>
          <cell r="S364" t="str">
            <v/>
          </cell>
          <cell r="T364">
            <v>98.2637</v>
          </cell>
          <cell r="U364">
            <v>0.074514</v>
          </cell>
          <cell r="V364">
            <v>0.004307499999999992</v>
          </cell>
          <cell r="W364" t="str">
            <v>Level-3</v>
          </cell>
          <cell r="X364" t="str">
            <v>Maturity</v>
          </cell>
          <cell r="Y364" t="str">
            <v/>
          </cell>
          <cell r="Z364">
            <v>0</v>
          </cell>
          <cell r="AA364" t="str">
            <v/>
          </cell>
          <cell r="AB364" t="str">
            <v/>
          </cell>
          <cell r="AC364" t="str">
            <v/>
          </cell>
          <cell r="AD364" t="str">
            <v/>
          </cell>
          <cell r="AE364" t="str">
            <v/>
          </cell>
          <cell r="AF364" t="str">
            <v/>
          </cell>
          <cell r="AG364" t="str">
            <v/>
          </cell>
          <cell r="AH364" t="str">
            <v/>
          </cell>
          <cell r="AI364" t="str">
            <v/>
          </cell>
          <cell r="AJ364" t="str">
            <v/>
          </cell>
          <cell r="AK364" t="str">
            <v/>
          </cell>
        </row>
        <row r="365">
          <cell r="C365" t="str">
            <v>INE242A08478</v>
          </cell>
          <cell r="D365" t="str">
            <v>Indian Oil Corporation Ltd.</v>
          </cell>
          <cell r="E365" t="str">
            <v>IOC 05.40% (Series XVIII) 11-Apr-2025</v>
          </cell>
          <cell r="F365" t="str">
            <v>Bond</v>
          </cell>
          <cell r="G365">
            <v>45758</v>
          </cell>
          <cell r="H365">
            <v>0.054</v>
          </cell>
          <cell r="I365">
            <v>100</v>
          </cell>
          <cell r="J365">
            <v>98.3034</v>
          </cell>
          <cell r="K365">
            <v>0.0747</v>
          </cell>
          <cell r="L365">
            <v>0.00467941176470589</v>
          </cell>
          <cell r="M365" t="str">
            <v>Maturity</v>
          </cell>
          <cell r="N365">
            <v>45758</v>
          </cell>
          <cell r="O365">
            <v>0.8871247847892806</v>
          </cell>
          <cell r="P365">
            <v>0.848721030989083</v>
          </cell>
          <cell r="Q365">
            <v>0.7897283251038271</v>
          </cell>
          <cell r="R365" t="str">
            <v>CRISIL AAA</v>
          </cell>
          <cell r="S365" t="str">
            <v/>
          </cell>
          <cell r="T365">
            <v>98.2979</v>
          </cell>
          <cell r="U365">
            <v>0.0747</v>
          </cell>
          <cell r="V365">
            <v>0.0044934999999999975</v>
          </cell>
          <cell r="W365" t="str">
            <v>Level-3</v>
          </cell>
          <cell r="X365" t="str">
            <v>Maturity</v>
          </cell>
          <cell r="Y365" t="str">
            <v/>
          </cell>
          <cell r="Z365">
            <v>0</v>
          </cell>
          <cell r="AA365" t="str">
            <v/>
          </cell>
          <cell r="AB365" t="str">
            <v/>
          </cell>
          <cell r="AC365" t="str">
            <v/>
          </cell>
          <cell r="AD365" t="str">
            <v/>
          </cell>
          <cell r="AE365" t="str">
            <v/>
          </cell>
          <cell r="AF365" t="str">
            <v/>
          </cell>
          <cell r="AG365" t="str">
            <v/>
          </cell>
          <cell r="AH365" t="str">
            <v/>
          </cell>
          <cell r="AI365" t="str">
            <v/>
          </cell>
          <cell r="AJ365" t="str">
            <v/>
          </cell>
          <cell r="AK365" t="str">
            <v/>
          </cell>
        </row>
        <row r="366">
          <cell r="C366" t="str">
            <v>INE094A08077</v>
          </cell>
          <cell r="D366" t="str">
            <v>Hindustan Petroleum Corporation Ltd.</v>
          </cell>
          <cell r="E366" t="str">
            <v>HPCL 05.36% (Series III) 11-Apr-2025</v>
          </cell>
          <cell r="F366" t="str">
            <v>Bond</v>
          </cell>
          <cell r="G366">
            <v>45758</v>
          </cell>
          <cell r="H366">
            <v>0.0536</v>
          </cell>
          <cell r="I366">
            <v>100</v>
          </cell>
          <cell r="J366">
            <v>98.2299</v>
          </cell>
          <cell r="K366">
            <v>0.0752</v>
          </cell>
          <cell r="L366">
            <v>0.005179411764705891</v>
          </cell>
          <cell r="M366" t="str">
            <v>Maturity</v>
          </cell>
          <cell r="N366">
            <v>45758</v>
          </cell>
          <cell r="O366">
            <v>0.8871172991990418</v>
          </cell>
          <cell r="P366">
            <v>0.8490876116411612</v>
          </cell>
          <cell r="Q366">
            <v>0.7897020197555443</v>
          </cell>
          <cell r="R366" t="str">
            <v>CRISIL AAA</v>
          </cell>
          <cell r="S366" t="str">
            <v/>
          </cell>
          <cell r="T366">
            <v>98.2242</v>
          </cell>
          <cell r="U366">
            <v>0.0752</v>
          </cell>
          <cell r="V366">
            <v>0.004993499999999998</v>
          </cell>
          <cell r="W366" t="str">
            <v>Level-3</v>
          </cell>
          <cell r="X366" t="str">
            <v>Maturity</v>
          </cell>
          <cell r="Y366" t="str">
            <v/>
          </cell>
          <cell r="Z366">
            <v>0</v>
          </cell>
          <cell r="AA366" t="str">
            <v/>
          </cell>
          <cell r="AB366" t="str">
            <v/>
          </cell>
          <cell r="AC366" t="str">
            <v/>
          </cell>
          <cell r="AD366" t="str">
            <v/>
          </cell>
          <cell r="AE366" t="str">
            <v/>
          </cell>
          <cell r="AF366" t="str">
            <v/>
          </cell>
          <cell r="AG366" t="str">
            <v/>
          </cell>
          <cell r="AH366" t="str">
            <v/>
          </cell>
          <cell r="AI366" t="str">
            <v/>
          </cell>
          <cell r="AJ366" t="str">
            <v/>
          </cell>
          <cell r="AK366" t="str">
            <v/>
          </cell>
        </row>
        <row r="367">
          <cell r="C367" t="str">
            <v>INE031A08814</v>
          </cell>
          <cell r="D367" t="str">
            <v>Housing &amp; Urban Development Corporation Ltd.</v>
          </cell>
          <cell r="E367" t="str">
            <v>HUDCO 05.35%  (Series E 2020) 11-Apr-2025</v>
          </cell>
          <cell r="F367" t="str">
            <v>Bond</v>
          </cell>
          <cell r="G367">
            <v>45758</v>
          </cell>
          <cell r="H367">
            <v>0.053500000000000006</v>
          </cell>
          <cell r="I367">
            <v>100</v>
          </cell>
          <cell r="J367">
            <v>98.2424</v>
          </cell>
          <cell r="K367">
            <v>0.074942</v>
          </cell>
          <cell r="L367">
            <v>0.0049214117647058825</v>
          </cell>
          <cell r="M367" t="str">
            <v>Maturity</v>
          </cell>
          <cell r="N367">
            <v>45758</v>
          </cell>
          <cell r="O367">
            <v>0.8871172991990418</v>
          </cell>
          <cell r="P367">
            <v>0.8491533627552339</v>
          </cell>
          <cell r="Q367">
            <v>0.7899527255937845</v>
          </cell>
          <cell r="R367" t="str">
            <v>[ICRA]AAA</v>
          </cell>
          <cell r="S367" t="str">
            <v/>
          </cell>
          <cell r="T367">
            <v>98.2368</v>
          </cell>
          <cell r="U367">
            <v>0.074942</v>
          </cell>
          <cell r="V367">
            <v>0.0045935</v>
          </cell>
          <cell r="W367" t="str">
            <v>Level-2</v>
          </cell>
          <cell r="X367" t="str">
            <v>Maturity</v>
          </cell>
          <cell r="Y367" t="str">
            <v/>
          </cell>
          <cell r="Z367">
            <v>0</v>
          </cell>
          <cell r="AA367" t="str">
            <v/>
          </cell>
          <cell r="AB367" t="str">
            <v/>
          </cell>
          <cell r="AC367" t="str">
            <v/>
          </cell>
          <cell r="AD367" t="str">
            <v/>
          </cell>
          <cell r="AE367" t="str">
            <v/>
          </cell>
          <cell r="AF367" t="str">
            <v/>
          </cell>
          <cell r="AG367" t="str">
            <v/>
          </cell>
          <cell r="AH367" t="str">
            <v/>
          </cell>
          <cell r="AI367" t="str">
            <v/>
          </cell>
          <cell r="AJ367" t="str">
            <v/>
          </cell>
          <cell r="AK367" t="str">
            <v/>
          </cell>
        </row>
        <row r="368">
          <cell r="C368" t="str">
            <v>INE795G08019</v>
          </cell>
          <cell r="D368" t="str">
            <v>HDFC Life Insurance Co. Ltd.</v>
          </cell>
          <cell r="E368" t="str">
            <v>HDFC Life Insurance Co. 06.67% 29-Jul-2030 C 29-Jul-2025</v>
          </cell>
          <cell r="F368" t="str">
            <v>Bond</v>
          </cell>
          <cell r="G368">
            <v>47693</v>
          </cell>
          <cell r="H368">
            <v>0.06670000000000001</v>
          </cell>
          <cell r="I368">
            <v>100</v>
          </cell>
          <cell r="J368">
            <v>97.8846</v>
          </cell>
          <cell r="K368">
            <v>0.071656</v>
          </cell>
          <cell r="L368">
            <v>0.0012969999999999926</v>
          </cell>
          <cell r="M368" t="str">
            <v>Call</v>
          </cell>
          <cell r="N368">
            <v>47326</v>
          </cell>
          <cell r="O368">
            <v>5.180312897671981</v>
          </cell>
          <cell r="P368">
            <v>4.3041346349831695</v>
          </cell>
          <cell r="Q368">
            <v>4.016339790924671</v>
          </cell>
          <cell r="R368" t="str">
            <v>CRISIL AAA</v>
          </cell>
          <cell r="S368" t="str">
            <v/>
          </cell>
          <cell r="T368">
            <v>97.8833</v>
          </cell>
          <cell r="U368">
            <v>0.071656</v>
          </cell>
          <cell r="V368">
            <v>0.0009489999999999915</v>
          </cell>
          <cell r="W368" t="str">
            <v>Level-3</v>
          </cell>
          <cell r="X368" t="str">
            <v>Maturity</v>
          </cell>
          <cell r="Y368" t="str">
            <v/>
          </cell>
          <cell r="Z368">
            <v>0</v>
          </cell>
          <cell r="AA368">
            <v>5</v>
          </cell>
          <cell r="AB368" t="str">
            <v/>
          </cell>
          <cell r="AC368" t="str">
            <v/>
          </cell>
          <cell r="AD368" t="str">
            <v/>
          </cell>
          <cell r="AE368" t="str">
            <v/>
          </cell>
          <cell r="AF368" t="str">
            <v/>
          </cell>
          <cell r="AG368" t="str">
            <v/>
          </cell>
          <cell r="AH368" t="str">
            <v/>
          </cell>
          <cell r="AI368" t="str">
            <v/>
          </cell>
          <cell r="AJ368" t="str">
            <v/>
          </cell>
          <cell r="AK368" t="str">
            <v/>
          </cell>
        </row>
        <row r="369">
          <cell r="C369" t="str">
            <v>INE752E08650</v>
          </cell>
          <cell r="D369" t="str">
            <v>Power Grid Corporation of India Ltd.</v>
          </cell>
          <cell r="E369" t="str">
            <v>PGC 06.28% (LXVIII Issue 2020-21 ) 11-Apr-2031</v>
          </cell>
          <cell r="F369" t="str">
            <v>Bond</v>
          </cell>
          <cell r="G369">
            <v>47949</v>
          </cell>
          <cell r="H369">
            <v>0.06280000000000001</v>
          </cell>
          <cell r="I369">
            <v>100</v>
          </cell>
          <cell r="J369">
            <v>93.9174</v>
          </cell>
          <cell r="K369">
            <v>0.0744</v>
          </cell>
          <cell r="L369">
            <v>0.0038659999999999944</v>
          </cell>
          <cell r="M369" t="str">
            <v>Maturity</v>
          </cell>
          <cell r="N369">
            <v>47949</v>
          </cell>
          <cell r="O369">
            <v>6.887109813608803</v>
          </cell>
          <cell r="P369">
            <v>5.468624374614527</v>
          </cell>
          <cell r="Q369">
            <v>5.089933334525806</v>
          </cell>
          <cell r="R369" t="str">
            <v>CRISIL AAA</v>
          </cell>
          <cell r="S369" t="str">
            <v/>
          </cell>
          <cell r="T369">
            <v>93.9151</v>
          </cell>
          <cell r="U369">
            <v>0.0744</v>
          </cell>
          <cell r="V369">
            <v>0.0036780000000000007</v>
          </cell>
          <cell r="W369" t="str">
            <v>Level-3</v>
          </cell>
          <cell r="X369" t="str">
            <v>Maturity</v>
          </cell>
          <cell r="Y369" t="str">
            <v/>
          </cell>
          <cell r="Z369">
            <v>0</v>
          </cell>
          <cell r="AA369" t="str">
            <v/>
          </cell>
          <cell r="AB369" t="str">
            <v/>
          </cell>
          <cell r="AC369" t="str">
            <v/>
          </cell>
          <cell r="AD369" t="str">
            <v/>
          </cell>
          <cell r="AE369" t="str">
            <v/>
          </cell>
          <cell r="AF369" t="str">
            <v/>
          </cell>
          <cell r="AG369" t="str">
            <v/>
          </cell>
          <cell r="AH369" t="str">
            <v/>
          </cell>
          <cell r="AI369" t="str">
            <v/>
          </cell>
          <cell r="AJ369" t="str">
            <v/>
          </cell>
          <cell r="AK369" t="str">
            <v/>
          </cell>
        </row>
        <row r="370">
          <cell r="C370" t="str">
            <v>INE906B07IE0</v>
          </cell>
          <cell r="D370" t="str">
            <v>National Highways Authority of India</v>
          </cell>
          <cell r="E370" t="str">
            <v>NHAI 06.50% (Series-IV ETF II  2020-21) 11-Apr-2031</v>
          </cell>
          <cell r="F370" t="str">
            <v>Bond</v>
          </cell>
          <cell r="G370">
            <v>47949</v>
          </cell>
          <cell r="H370">
            <v>0.065</v>
          </cell>
          <cell r="I370">
            <v>100</v>
          </cell>
          <cell r="J370">
            <v>95.2728</v>
          </cell>
          <cell r="K370">
            <v>0.074</v>
          </cell>
          <cell r="L370">
            <v>0.003465999999999997</v>
          </cell>
          <cell r="M370" t="str">
            <v>Maturity</v>
          </cell>
          <cell r="N370">
            <v>47949</v>
          </cell>
          <cell r="O370">
            <v>6.887109813608803</v>
          </cell>
          <cell r="P370">
            <v>5.440332068449396</v>
          </cell>
          <cell r="Q370">
            <v>5.0654860972526965</v>
          </cell>
          <cell r="R370" t="str">
            <v>CRISIL AAA</v>
          </cell>
          <cell r="S370" t="str">
            <v/>
          </cell>
          <cell r="T370">
            <v>95.2709</v>
          </cell>
          <cell r="U370">
            <v>0.074</v>
          </cell>
          <cell r="V370">
            <v>0.003278000000000003</v>
          </cell>
          <cell r="W370" t="str">
            <v>Level-3</v>
          </cell>
          <cell r="X370" t="str">
            <v>Maturity</v>
          </cell>
          <cell r="Y370" t="str">
            <v/>
          </cell>
          <cell r="Z370">
            <v>0</v>
          </cell>
          <cell r="AA370" t="str">
            <v/>
          </cell>
          <cell r="AB370" t="str">
            <v/>
          </cell>
          <cell r="AC370" t="str">
            <v/>
          </cell>
          <cell r="AD370" t="str">
            <v/>
          </cell>
          <cell r="AE370" t="str">
            <v/>
          </cell>
          <cell r="AF370" t="str">
            <v/>
          </cell>
          <cell r="AG370" t="str">
            <v/>
          </cell>
          <cell r="AH370" t="str">
            <v/>
          </cell>
          <cell r="AI370" t="str">
            <v/>
          </cell>
          <cell r="AJ370" t="str">
            <v/>
          </cell>
          <cell r="AK370" t="str">
            <v/>
          </cell>
        </row>
        <row r="371">
          <cell r="C371" t="str">
            <v>INE213A08024</v>
          </cell>
          <cell r="D371" t="str">
            <v>Oil &amp; Natural Gas Corporation Ltd.</v>
          </cell>
          <cell r="E371" t="str">
            <v>ONGC 06.40% (series II ) 11-Apr-2031</v>
          </cell>
          <cell r="F371" t="str">
            <v>Bond</v>
          </cell>
          <cell r="G371">
            <v>47949</v>
          </cell>
          <cell r="H371">
            <v>0.064</v>
          </cell>
          <cell r="I371">
            <v>100</v>
          </cell>
          <cell r="J371">
            <v>94.8992</v>
          </cell>
          <cell r="K371">
            <v>0.0737</v>
          </cell>
          <cell r="L371">
            <v>0.003166000000000002</v>
          </cell>
          <cell r="M371" t="str">
            <v>Maturity</v>
          </cell>
          <cell r="N371">
            <v>47949</v>
          </cell>
          <cell r="O371">
            <v>6.8870649000673705</v>
          </cell>
          <cell r="P371">
            <v>5.461378039329274</v>
          </cell>
          <cell r="Q371">
            <v>5.086502784138283</v>
          </cell>
          <cell r="R371" t="str">
            <v>[ICRA]AAA</v>
          </cell>
          <cell r="S371" t="str">
            <v/>
          </cell>
          <cell r="T371">
            <v>94.8973</v>
          </cell>
          <cell r="U371">
            <v>0.0737</v>
          </cell>
          <cell r="V371">
            <v>0.0029780000000000084</v>
          </cell>
          <cell r="W371" t="str">
            <v>Level-3</v>
          </cell>
          <cell r="X371" t="str">
            <v>Maturity</v>
          </cell>
          <cell r="Y371">
            <v>0.00283</v>
          </cell>
          <cell r="Z371">
            <v>0</v>
          </cell>
          <cell r="AA371" t="str">
            <v/>
          </cell>
          <cell r="AB371" t="str">
            <v/>
          </cell>
          <cell r="AC371" t="str">
            <v/>
          </cell>
          <cell r="AD371" t="str">
            <v/>
          </cell>
          <cell r="AE371" t="str">
            <v/>
          </cell>
          <cell r="AF371" t="str">
            <v/>
          </cell>
          <cell r="AG371" t="str">
            <v/>
          </cell>
          <cell r="AH371" t="str">
            <v/>
          </cell>
          <cell r="AI371" t="str">
            <v/>
          </cell>
          <cell r="AJ371" t="str">
            <v/>
          </cell>
          <cell r="AK371" t="str">
            <v/>
          </cell>
        </row>
        <row r="372">
          <cell r="C372" t="str">
            <v>INE121A07PN4</v>
          </cell>
          <cell r="D372" t="str">
            <v>Cholamandalam Investment &amp; Finance Co. Ltd.</v>
          </cell>
          <cell r="E372" t="str">
            <v>Cholamandalam Investment &amp; Fin 07.38% (Series 590) 31-Jul-2024</v>
          </cell>
          <cell r="F372" t="str">
            <v>Bond</v>
          </cell>
          <cell r="G372">
            <v>45504</v>
          </cell>
          <cell r="H372">
            <v>0.0738</v>
          </cell>
          <cell r="I372">
            <v>100</v>
          </cell>
          <cell r="J372">
            <v>99.8382</v>
          </cell>
          <cell r="K372">
            <v>0.07795</v>
          </cell>
          <cell r="L372">
            <v>0.009273071428571436</v>
          </cell>
          <cell r="M372" t="str">
            <v>Maturity</v>
          </cell>
          <cell r="N372">
            <v>45504</v>
          </cell>
          <cell r="O372">
            <v>0.1912568306010929</v>
          </cell>
          <cell r="P372">
            <v>0.1885245901639344</v>
          </cell>
          <cell r="Q372">
            <v>0.17489177620848317</v>
          </cell>
          <cell r="R372" t="str">
            <v>[ICRA]AA+</v>
          </cell>
          <cell r="S372" t="str">
            <v/>
          </cell>
          <cell r="T372">
            <v>99.8362</v>
          </cell>
          <cell r="U372">
            <v>0.07795</v>
          </cell>
          <cell r="V372">
            <v>0.009095517836472708</v>
          </cell>
          <cell r="W372" t="str">
            <v>Level-3</v>
          </cell>
          <cell r="X372" t="str">
            <v>Maturity</v>
          </cell>
          <cell r="Y372" t="str">
            <v/>
          </cell>
          <cell r="Z372">
            <v>0</v>
          </cell>
          <cell r="AA372" t="str">
            <v/>
          </cell>
          <cell r="AB372" t="str">
            <v/>
          </cell>
          <cell r="AC372" t="str">
            <v/>
          </cell>
          <cell r="AD372" t="str">
            <v/>
          </cell>
          <cell r="AE372" t="str">
            <v/>
          </cell>
          <cell r="AF372" t="str">
            <v/>
          </cell>
          <cell r="AG372" t="str">
            <v/>
          </cell>
          <cell r="AH372" t="str">
            <v/>
          </cell>
          <cell r="AI372" t="str">
            <v/>
          </cell>
          <cell r="AJ372" t="str">
            <v/>
          </cell>
          <cell r="AK372" t="str">
            <v/>
          </cell>
        </row>
        <row r="373">
          <cell r="C373" t="str">
            <v>INE909H08295</v>
          </cell>
          <cell r="D373" t="str">
            <v>TMF Holdings Ltd.</v>
          </cell>
          <cell r="E373" t="str">
            <v>TMF Holdings 08.7551% (Series A FY 20-21) 11-Aug-2120 C/P 13-Aug-2024</v>
          </cell>
          <cell r="F373" t="str">
            <v>Bond</v>
          </cell>
          <cell r="G373">
            <v>45517</v>
          </cell>
          <cell r="H373">
            <v>0.08755099999999999</v>
          </cell>
          <cell r="I373">
            <v>100</v>
          </cell>
          <cell r="J373">
            <v>100.0164</v>
          </cell>
          <cell r="K373">
            <v>0.084</v>
          </cell>
          <cell r="L373">
            <v>0.015323071428571436</v>
          </cell>
          <cell r="M373" t="str">
            <v>Put and Call</v>
          </cell>
          <cell r="N373">
            <v>45517</v>
          </cell>
          <cell r="O373">
            <v>0.2267909274646306</v>
          </cell>
          <cell r="P373">
            <v>0.22361759056680908</v>
          </cell>
          <cell r="Q373">
            <v>0.2062892901907833</v>
          </cell>
          <cell r="R373" t="str">
            <v>CRISIL AA</v>
          </cell>
          <cell r="S373" t="str">
            <v/>
          </cell>
          <cell r="T373">
            <v>100.0168</v>
          </cell>
          <cell r="U373">
            <v>0.084</v>
          </cell>
          <cell r="V373">
            <v>0.015145517836472708</v>
          </cell>
          <cell r="W373" t="str">
            <v>Level-3</v>
          </cell>
          <cell r="X373" t="str">
            <v>Deemed Maturity</v>
          </cell>
          <cell r="Y373" t="str">
            <v/>
          </cell>
          <cell r="Z373">
            <v>0</v>
          </cell>
          <cell r="AA373">
            <v>1082</v>
          </cell>
          <cell r="AB373">
            <v>1</v>
          </cell>
          <cell r="AC373">
            <v>1</v>
          </cell>
          <cell r="AD373" t="str">
            <v/>
          </cell>
          <cell r="AE373" t="str">
            <v/>
          </cell>
          <cell r="AF373" t="str">
            <v/>
          </cell>
          <cell r="AG373" t="str">
            <v/>
          </cell>
          <cell r="AH373" t="str">
            <v/>
          </cell>
          <cell r="AI373" t="str">
            <v/>
          </cell>
          <cell r="AJ373" t="str">
            <v/>
          </cell>
          <cell r="AK373" t="str">
            <v/>
          </cell>
        </row>
        <row r="374">
          <cell r="C374" t="str">
            <v>INE134E08KZ2</v>
          </cell>
          <cell r="D374" t="str">
            <v>Power Finance Corporation Ltd.</v>
          </cell>
          <cell r="E374" t="str">
            <v>PFC 07.05% (Series 205-A) 09-Aug-2030</v>
          </cell>
          <cell r="F374" t="str">
            <v>Bond</v>
          </cell>
          <cell r="G374">
            <v>47704</v>
          </cell>
          <cell r="H374">
            <v>0.07050000000000001</v>
          </cell>
          <cell r="I374">
            <v>100</v>
          </cell>
          <cell r="J374">
            <v>97.6438</v>
          </cell>
          <cell r="K374">
            <v>0.0753</v>
          </cell>
          <cell r="L374">
            <v>0.004766000000000006</v>
          </cell>
          <cell r="M374" t="str">
            <v>Maturity</v>
          </cell>
          <cell r="N374">
            <v>47704</v>
          </cell>
          <cell r="O374">
            <v>6.2158395089452805</v>
          </cell>
          <cell r="P374">
            <v>4.955154864540768</v>
          </cell>
          <cell r="Q374">
            <v>4.608160387371681</v>
          </cell>
          <cell r="R374" t="str">
            <v>CRISIL AAA</v>
          </cell>
          <cell r="S374" t="str">
            <v/>
          </cell>
          <cell r="T374">
            <v>97.6426</v>
          </cell>
          <cell r="U374">
            <v>0.0753</v>
          </cell>
          <cell r="V374">
            <v>0.005028000000000005</v>
          </cell>
          <cell r="W374" t="str">
            <v>Level-2</v>
          </cell>
          <cell r="X374" t="str">
            <v>Maturity</v>
          </cell>
          <cell r="Y374" t="str">
            <v/>
          </cell>
          <cell r="Z374">
            <v>0</v>
          </cell>
          <cell r="AA374" t="str">
            <v/>
          </cell>
          <cell r="AB374" t="str">
            <v/>
          </cell>
          <cell r="AC374" t="str">
            <v/>
          </cell>
          <cell r="AD374" t="str">
            <v/>
          </cell>
          <cell r="AE374" t="str">
            <v/>
          </cell>
          <cell r="AF374" t="str">
            <v/>
          </cell>
          <cell r="AG374" t="str">
            <v/>
          </cell>
          <cell r="AH374" t="str">
            <v/>
          </cell>
          <cell r="AI374" t="str">
            <v/>
          </cell>
          <cell r="AJ374" t="str">
            <v/>
          </cell>
          <cell r="AK374" t="str">
            <v/>
          </cell>
        </row>
        <row r="375">
          <cell r="C375" t="str">
            <v>INE909H08303</v>
          </cell>
          <cell r="D375" t="str">
            <v>TMF Holdings Ltd.</v>
          </cell>
          <cell r="E375" t="str">
            <v>TMF Holdings 08.7551% (Series B FY 20-21) 18-Aug-2120 C/P 20-Aug-2024</v>
          </cell>
          <cell r="F375" t="str">
            <v>Bond</v>
          </cell>
          <cell r="G375">
            <v>45524</v>
          </cell>
          <cell r="H375">
            <v>0.08755099999999999</v>
          </cell>
          <cell r="I375">
            <v>100</v>
          </cell>
          <cell r="J375">
            <v>100.0187</v>
          </cell>
          <cell r="K375">
            <v>0.084</v>
          </cell>
          <cell r="L375">
            <v>0.015323071428571436</v>
          </cell>
          <cell r="M375" t="str">
            <v>Maturity</v>
          </cell>
          <cell r="N375">
            <v>45524</v>
          </cell>
          <cell r="O375">
            <v>0.24591661052473987</v>
          </cell>
          <cell r="P375">
            <v>0.24274327187493344</v>
          </cell>
          <cell r="Q375">
            <v>0.22393290763370244</v>
          </cell>
          <cell r="R375" t="str">
            <v>CRISIL AA</v>
          </cell>
          <cell r="S375" t="str">
            <v/>
          </cell>
          <cell r="T375">
            <v>100.0191</v>
          </cell>
          <cell r="U375">
            <v>0.084</v>
          </cell>
          <cell r="V375">
            <v>0.015145517836472708</v>
          </cell>
          <cell r="W375" t="str">
            <v>Level-3</v>
          </cell>
          <cell r="X375" t="str">
            <v>Maturity</v>
          </cell>
          <cell r="Y375" t="str">
            <v/>
          </cell>
          <cell r="Z375">
            <v>0</v>
          </cell>
          <cell r="AA375" t="str">
            <v/>
          </cell>
          <cell r="AB375" t="str">
            <v/>
          </cell>
          <cell r="AC375" t="str">
            <v/>
          </cell>
          <cell r="AD375" t="str">
            <v/>
          </cell>
          <cell r="AE375" t="str">
            <v/>
          </cell>
          <cell r="AF375" t="str">
            <v/>
          </cell>
          <cell r="AG375" t="str">
            <v/>
          </cell>
          <cell r="AH375" t="str">
            <v/>
          </cell>
          <cell r="AI375" t="str">
            <v/>
          </cell>
          <cell r="AJ375" t="str">
            <v/>
          </cell>
          <cell r="AK375" t="str">
            <v/>
          </cell>
        </row>
        <row r="376">
          <cell r="C376" t="str">
            <v>INE062A08231</v>
          </cell>
          <cell r="D376" t="str">
            <v>State Bank of India</v>
          </cell>
          <cell r="E376" t="str">
            <v>SBI 06.80% (Series I Basel III Tier II) 21-Aug-2035 C 21-Aug-2030</v>
          </cell>
          <cell r="F376" t="str">
            <v>Bond</v>
          </cell>
          <cell r="G376">
            <v>49542</v>
          </cell>
          <cell r="H376">
            <v>0.068</v>
          </cell>
          <cell r="I376">
            <v>100</v>
          </cell>
          <cell r="J376">
            <v>96.6673</v>
          </cell>
          <cell r="K376">
            <v>0.072374</v>
          </cell>
          <cell r="L376">
            <v>0.001582</v>
          </cell>
          <cell r="M376" t="str">
            <v>Maturity</v>
          </cell>
          <cell r="N376">
            <v>49542</v>
          </cell>
          <cell r="O376">
            <v>11.248633879781421</v>
          </cell>
          <cell r="P376">
            <v>7.753819637418782</v>
          </cell>
          <cell r="Q376">
            <v>7.230518119069263</v>
          </cell>
          <cell r="R376" t="str">
            <v>CRISIL AAA</v>
          </cell>
          <cell r="S376" t="str">
            <v/>
          </cell>
          <cell r="T376">
            <v>96.6665</v>
          </cell>
          <cell r="U376">
            <v>0.072374</v>
          </cell>
          <cell r="V376">
            <v>0.0011989999999999917</v>
          </cell>
          <cell r="W376" t="str">
            <v>Level-2</v>
          </cell>
          <cell r="X376" t="str">
            <v>Maturity</v>
          </cell>
          <cell r="Y376" t="str">
            <v/>
          </cell>
          <cell r="Z376">
            <v>0</v>
          </cell>
          <cell r="AA376" t="str">
            <v/>
          </cell>
          <cell r="AB376" t="str">
            <v/>
          </cell>
          <cell r="AC376" t="str">
            <v/>
          </cell>
          <cell r="AD376" t="str">
            <v/>
          </cell>
          <cell r="AE376" t="str">
            <v/>
          </cell>
          <cell r="AF376" t="str">
            <v/>
          </cell>
          <cell r="AG376" t="str">
            <v/>
          </cell>
          <cell r="AH376" t="str">
            <v/>
          </cell>
          <cell r="AI376" t="str">
            <v/>
          </cell>
          <cell r="AJ376" t="str">
            <v/>
          </cell>
          <cell r="AK376" t="str">
            <v/>
          </cell>
        </row>
        <row r="377">
          <cell r="C377" t="str">
            <v>INE062A08249</v>
          </cell>
          <cell r="D377" t="str">
            <v>State Bank of India</v>
          </cell>
          <cell r="E377" t="str">
            <v>SBI 07.74% Series I Perpetual AT1 Bonds Basel- III  09-Sep-2025</v>
          </cell>
          <cell r="F377" t="str">
            <v>Bond</v>
          </cell>
          <cell r="G377">
            <v>80607</v>
          </cell>
          <cell r="H377">
            <v>0.07740000000000001</v>
          </cell>
          <cell r="I377">
            <v>100</v>
          </cell>
          <cell r="J377">
            <v>100.8245</v>
          </cell>
          <cell r="K377">
            <v>0.076721</v>
          </cell>
          <cell r="L377">
            <v>0.003955</v>
          </cell>
          <cell r="M377" t="str">
            <v>Maturity</v>
          </cell>
          <cell r="N377">
            <v>80607</v>
          </cell>
          <cell r="O377">
            <v>96.30054644808743</v>
          </cell>
          <cell r="P377">
            <v>13.320701356754409</v>
          </cell>
          <cell r="Q377">
            <v>12.37154412030081</v>
          </cell>
          <cell r="R377" t="str">
            <v>CRISIL AA+</v>
          </cell>
          <cell r="S377" t="str">
            <v/>
          </cell>
          <cell r="T377">
            <v>100.8242</v>
          </cell>
          <cell r="U377">
            <v>0.076721</v>
          </cell>
          <cell r="V377">
            <v>0.0036099999999999882</v>
          </cell>
          <cell r="W377" t="str">
            <v>Level-2</v>
          </cell>
          <cell r="X377" t="str">
            <v>Maturity</v>
          </cell>
          <cell r="Y377" t="str">
            <v/>
          </cell>
          <cell r="Z377">
            <v>0</v>
          </cell>
          <cell r="AA377" t="str">
            <v/>
          </cell>
          <cell r="AB377" t="str">
            <v/>
          </cell>
          <cell r="AC377" t="str">
            <v/>
          </cell>
          <cell r="AD377" t="str">
            <v/>
          </cell>
          <cell r="AE377" t="str">
            <v/>
          </cell>
          <cell r="AF377" t="str">
            <v/>
          </cell>
          <cell r="AG377" t="str">
            <v/>
          </cell>
          <cell r="AH377" t="str">
            <v/>
          </cell>
          <cell r="AI377" t="str">
            <v/>
          </cell>
          <cell r="AJ377" t="str">
            <v/>
          </cell>
          <cell r="AK377" t="str">
            <v/>
          </cell>
        </row>
        <row r="378">
          <cell r="C378" t="str">
            <v>INE134E08LC9</v>
          </cell>
          <cell r="D378" t="str">
            <v>Power Finance Corporation Ltd.</v>
          </cell>
          <cell r="E378" t="str">
            <v>PFC 07.04% (Series 207) 16-Dec-2030</v>
          </cell>
          <cell r="F378" t="str">
            <v>Bond</v>
          </cell>
          <cell r="G378">
            <v>47833</v>
          </cell>
          <cell r="H378">
            <v>0.0704</v>
          </cell>
          <cell r="I378">
            <v>100</v>
          </cell>
          <cell r="J378">
            <v>97.5109</v>
          </cell>
          <cell r="K378">
            <v>0.0753</v>
          </cell>
          <cell r="L378">
            <v>0.003955</v>
          </cell>
          <cell r="M378" t="str">
            <v>Maturity</v>
          </cell>
          <cell r="N378">
            <v>47833</v>
          </cell>
          <cell r="O378">
            <v>6.569039598772363</v>
          </cell>
          <cell r="P378">
            <v>5.2051942329143985</v>
          </cell>
          <cell r="Q378">
            <v>4.84069025659295</v>
          </cell>
          <cell r="R378" t="str">
            <v>CRISIL AAA</v>
          </cell>
          <cell r="S378" t="str">
            <v/>
          </cell>
          <cell r="T378">
            <v>97.5099</v>
          </cell>
          <cell r="U378">
            <v>0.0753</v>
          </cell>
          <cell r="V378">
            <v>0.004129999999999995</v>
          </cell>
          <cell r="W378" t="str">
            <v>Level-2</v>
          </cell>
          <cell r="X378" t="str">
            <v>Maturity</v>
          </cell>
          <cell r="Y378" t="str">
            <v/>
          </cell>
          <cell r="Z378">
            <v>0</v>
          </cell>
          <cell r="AA378" t="str">
            <v/>
          </cell>
          <cell r="AB378" t="str">
            <v/>
          </cell>
          <cell r="AC378" t="str">
            <v/>
          </cell>
          <cell r="AD378" t="str">
            <v/>
          </cell>
          <cell r="AE378" t="str">
            <v/>
          </cell>
          <cell r="AF378" t="str">
            <v/>
          </cell>
          <cell r="AG378" t="str">
            <v/>
          </cell>
          <cell r="AH378" t="str">
            <v/>
          </cell>
          <cell r="AI378" t="str">
            <v/>
          </cell>
          <cell r="AJ378" t="str">
            <v/>
          </cell>
          <cell r="AK378" t="str">
            <v/>
          </cell>
        </row>
        <row r="379">
          <cell r="C379" t="str">
            <v>INE514E08FV4</v>
          </cell>
          <cell r="D379" t="str">
            <v>Export Import Bank Of India</v>
          </cell>
          <cell r="E379" t="str">
            <v>Exim Bank 05.85%  (Series W02 2025) 12-Sep-2025</v>
          </cell>
          <cell r="F379" t="str">
            <v>Bond</v>
          </cell>
          <cell r="G379">
            <v>45912</v>
          </cell>
          <cell r="H379">
            <v>0.0585</v>
          </cell>
          <cell r="I379">
            <v>100</v>
          </cell>
          <cell r="J379">
            <v>97.8586</v>
          </cell>
          <cell r="K379">
            <v>0.076</v>
          </cell>
          <cell r="L379">
            <v>0.005436999999999997</v>
          </cell>
          <cell r="M379" t="str">
            <v>Maturity</v>
          </cell>
          <cell r="N379">
            <v>45912</v>
          </cell>
          <cell r="O379">
            <v>1.3087281982184296</v>
          </cell>
          <cell r="P379">
            <v>1.2501793862286055</v>
          </cell>
          <cell r="Q379">
            <v>1.1618767530005627</v>
          </cell>
          <cell r="R379" t="str">
            <v>CRISIL AAA</v>
          </cell>
          <cell r="S379" t="str">
            <v/>
          </cell>
          <cell r="T379">
            <v>97.8542</v>
          </cell>
          <cell r="U379">
            <v>0.076</v>
          </cell>
          <cell r="V379">
            <v>0.005155999999999994</v>
          </cell>
          <cell r="W379" t="str">
            <v>Level-3</v>
          </cell>
          <cell r="X379" t="str">
            <v>Maturity</v>
          </cell>
          <cell r="Y379" t="str">
            <v/>
          </cell>
          <cell r="Z379">
            <v>0</v>
          </cell>
          <cell r="AA379" t="str">
            <v/>
          </cell>
          <cell r="AB379" t="str">
            <v/>
          </cell>
          <cell r="AC379" t="str">
            <v/>
          </cell>
          <cell r="AD379" t="str">
            <v/>
          </cell>
          <cell r="AE379" t="str">
            <v/>
          </cell>
          <cell r="AF379" t="str">
            <v/>
          </cell>
          <cell r="AG379" t="str">
            <v/>
          </cell>
          <cell r="AH379" t="str">
            <v/>
          </cell>
          <cell r="AI379" t="str">
            <v/>
          </cell>
          <cell r="AJ379" t="str">
            <v/>
          </cell>
          <cell r="AK379" t="str">
            <v/>
          </cell>
        </row>
        <row r="380">
          <cell r="C380" t="str">
            <v>INE692A08094</v>
          </cell>
          <cell r="D380" t="str">
            <v>Union Bank Of India</v>
          </cell>
          <cell r="E380" t="str">
            <v>Union Bank 07.42% (Tier II, Basel III ) 16-Sep-2030 C 16-Sep-2025</v>
          </cell>
          <cell r="F380" t="str">
            <v>Bond</v>
          </cell>
          <cell r="G380">
            <v>47742</v>
          </cell>
          <cell r="H380">
            <v>0.0742</v>
          </cell>
          <cell r="I380">
            <v>100</v>
          </cell>
          <cell r="J380">
            <v>99.0147</v>
          </cell>
          <cell r="K380">
            <v>0.076102</v>
          </cell>
          <cell r="L380">
            <v>0.0055680000000000035</v>
          </cell>
          <cell r="M380" t="str">
            <v>Maturity</v>
          </cell>
          <cell r="N380">
            <v>47742</v>
          </cell>
          <cell r="O380">
            <v>6.319672131147541</v>
          </cell>
          <cell r="P380">
            <v>5.014971295806636</v>
          </cell>
          <cell r="Q380">
            <v>4.66031221557681</v>
          </cell>
          <cell r="R380" t="str">
            <v>IND AA+</v>
          </cell>
          <cell r="S380" t="str">
            <v/>
          </cell>
          <cell r="T380">
            <v>99.0141</v>
          </cell>
          <cell r="U380">
            <v>0.076102</v>
          </cell>
          <cell r="V380">
            <v>0.005280000000000007</v>
          </cell>
          <cell r="W380" t="str">
            <v>Level-3</v>
          </cell>
          <cell r="X380" t="str">
            <v>Maturity</v>
          </cell>
          <cell r="Y380" t="str">
            <v/>
          </cell>
          <cell r="Z380">
            <v>0</v>
          </cell>
          <cell r="AA380" t="str">
            <v/>
          </cell>
          <cell r="AB380" t="str">
            <v/>
          </cell>
          <cell r="AC380" t="str">
            <v/>
          </cell>
          <cell r="AD380" t="str">
            <v/>
          </cell>
          <cell r="AE380" t="str">
            <v/>
          </cell>
          <cell r="AF380" t="str">
            <v/>
          </cell>
          <cell r="AG380" t="str">
            <v/>
          </cell>
          <cell r="AH380" t="str">
            <v/>
          </cell>
          <cell r="AI380" t="str">
            <v/>
          </cell>
          <cell r="AJ380" t="str">
            <v/>
          </cell>
          <cell r="AK380" t="str">
            <v/>
          </cell>
        </row>
        <row r="381">
          <cell r="C381" t="str">
            <v>INE134E08LD7</v>
          </cell>
          <cell r="D381" t="str">
            <v>Power Finance Corporation Ltd.</v>
          </cell>
          <cell r="E381" t="str">
            <v>PFC 06.50% (Series 208) 17-Sep-2025</v>
          </cell>
          <cell r="F381" t="str">
            <v>Bond</v>
          </cell>
          <cell r="G381">
            <v>45917</v>
          </cell>
          <cell r="H381">
            <v>0.065</v>
          </cell>
          <cell r="I381">
            <v>100</v>
          </cell>
          <cell r="J381">
            <v>98.5692</v>
          </cell>
          <cell r="K381">
            <v>0.0764</v>
          </cell>
          <cell r="L381">
            <v>0.005836999999999995</v>
          </cell>
          <cell r="M381" t="str">
            <v>Maturity</v>
          </cell>
          <cell r="N381">
            <v>45917</v>
          </cell>
          <cell r="O381">
            <v>1.3224043715846994</v>
          </cell>
          <cell r="P381">
            <v>1.2580262316227975</v>
          </cell>
          <cell r="Q381">
            <v>1.1687348863088047</v>
          </cell>
          <cell r="R381" t="str">
            <v>CRISIL AAA</v>
          </cell>
          <cell r="S381" t="str">
            <v/>
          </cell>
          <cell r="T381">
            <v>98.5662</v>
          </cell>
          <cell r="U381">
            <v>0.0764</v>
          </cell>
          <cell r="V381">
            <v>0.005556000000000005</v>
          </cell>
          <cell r="W381" t="str">
            <v>Level-2</v>
          </cell>
          <cell r="X381" t="str">
            <v>Maturity</v>
          </cell>
          <cell r="Y381" t="str">
            <v/>
          </cell>
          <cell r="Z381">
            <v>0</v>
          </cell>
          <cell r="AA381" t="str">
            <v/>
          </cell>
          <cell r="AB381" t="str">
            <v/>
          </cell>
          <cell r="AC381" t="str">
            <v/>
          </cell>
          <cell r="AD381" t="str">
            <v/>
          </cell>
          <cell r="AE381" t="str">
            <v/>
          </cell>
          <cell r="AF381" t="str">
            <v/>
          </cell>
          <cell r="AG381" t="str">
            <v/>
          </cell>
          <cell r="AH381" t="str">
            <v/>
          </cell>
          <cell r="AI381" t="str">
            <v/>
          </cell>
          <cell r="AJ381" t="str">
            <v/>
          </cell>
          <cell r="AK381" t="str">
            <v/>
          </cell>
        </row>
        <row r="382">
          <cell r="C382" t="str">
            <v>INE062A08256</v>
          </cell>
          <cell r="D382" t="str">
            <v>State Bank of India</v>
          </cell>
          <cell r="E382" t="str">
            <v>SBI 06.24% (Series II Basel III Tier II) 20-Sep-2030 C 19-Sep-2025</v>
          </cell>
          <cell r="F382" t="str">
            <v>Bond</v>
          </cell>
          <cell r="G382">
            <v>47746</v>
          </cell>
          <cell r="H382">
            <v>0.062400000000000004</v>
          </cell>
          <cell r="I382">
            <v>100</v>
          </cell>
          <cell r="J382">
            <v>97.2182</v>
          </cell>
          <cell r="K382">
            <v>0.067865</v>
          </cell>
          <cell r="L382">
            <v>-0.0026690000000000047</v>
          </cell>
          <cell r="M382" t="str">
            <v>Maturity</v>
          </cell>
          <cell r="N382">
            <v>47746</v>
          </cell>
          <cell r="O382">
            <v>6.330593607305936</v>
          </cell>
          <cell r="P382">
            <v>5.189830838250659</v>
          </cell>
          <cell r="Q382">
            <v>4.86000649731067</v>
          </cell>
          <cell r="R382" t="str">
            <v>CRISIL AAA</v>
          </cell>
          <cell r="S382" t="str">
            <v/>
          </cell>
          <cell r="T382">
            <v>97.217</v>
          </cell>
          <cell r="U382">
            <v>0.067865</v>
          </cell>
          <cell r="V382">
            <v>-0.002930000000000002</v>
          </cell>
          <cell r="W382" t="str">
            <v>Level-1</v>
          </cell>
          <cell r="X382" t="str">
            <v>Maturity</v>
          </cell>
          <cell r="Y382" t="str">
            <v/>
          </cell>
          <cell r="Z382">
            <v>0</v>
          </cell>
          <cell r="AA382" t="str">
            <v/>
          </cell>
          <cell r="AB382" t="str">
            <v/>
          </cell>
          <cell r="AC382" t="str">
            <v/>
          </cell>
          <cell r="AD382" t="str">
            <v/>
          </cell>
          <cell r="AE382" t="str">
            <v/>
          </cell>
          <cell r="AF382" t="str">
            <v/>
          </cell>
          <cell r="AG382" t="str">
            <v/>
          </cell>
          <cell r="AH382" t="str">
            <v/>
          </cell>
          <cell r="AI382" t="str">
            <v/>
          </cell>
          <cell r="AJ382" t="str">
            <v/>
          </cell>
          <cell r="AK382" t="str">
            <v/>
          </cell>
        </row>
        <row r="383">
          <cell r="C383" t="str">
            <v>INE103D08021</v>
          </cell>
          <cell r="D383" t="str">
            <v>Bharat Sanchar Nigam Ltd.</v>
          </cell>
          <cell r="E383" t="str">
            <v>Bharat Sanchar Nigam Ltd. 06.79% 23-Sep-2030</v>
          </cell>
          <cell r="F383" t="str">
            <v>Bond</v>
          </cell>
          <cell r="G383">
            <v>47749</v>
          </cell>
          <cell r="H383">
            <v>0.0679</v>
          </cell>
          <cell r="I383">
            <v>100</v>
          </cell>
          <cell r="J383">
            <v>96.2733</v>
          </cell>
          <cell r="K383">
            <v>0.0768</v>
          </cell>
          <cell r="L383">
            <v>0.006265999999999994</v>
          </cell>
          <cell r="M383" t="str">
            <v>Maturity</v>
          </cell>
          <cell r="N383">
            <v>47749</v>
          </cell>
          <cell r="O383">
            <v>6.33879781420765</v>
          </cell>
          <cell r="P383">
            <v>5.170526363371543</v>
          </cell>
          <cell r="Q383">
            <v>4.979320457792318</v>
          </cell>
          <cell r="R383" t="str">
            <v>CRISIL AAA(CE)</v>
          </cell>
          <cell r="S383" t="str">
            <v/>
          </cell>
          <cell r="T383">
            <v>96.2722</v>
          </cell>
          <cell r="U383">
            <v>0.0768</v>
          </cell>
          <cell r="V383">
            <v>0.006078</v>
          </cell>
          <cell r="W383" t="str">
            <v>Level-3</v>
          </cell>
          <cell r="X383" t="str">
            <v>Maturity</v>
          </cell>
          <cell r="Y383" t="str">
            <v/>
          </cell>
          <cell r="Z383">
            <v>0</v>
          </cell>
          <cell r="AA383" t="str">
            <v/>
          </cell>
          <cell r="AB383" t="str">
            <v/>
          </cell>
          <cell r="AC383" t="str">
            <v/>
          </cell>
          <cell r="AD383" t="str">
            <v/>
          </cell>
          <cell r="AE383" t="str">
            <v/>
          </cell>
          <cell r="AF383" t="str">
            <v/>
          </cell>
          <cell r="AG383" t="str">
            <v/>
          </cell>
          <cell r="AH383" t="str">
            <v/>
          </cell>
          <cell r="AI383" t="str">
            <v/>
          </cell>
          <cell r="AJ383" t="str">
            <v/>
          </cell>
          <cell r="AK383" t="str">
            <v/>
          </cell>
        </row>
        <row r="384">
          <cell r="C384" t="str">
            <v>INE040A08849</v>
          </cell>
          <cell r="D384" t="str">
            <v>HDFC Bank Ltd.</v>
          </cell>
          <cell r="E384" t="str">
            <v>HDFC BK (Erstwhile HDFC) 06.43% (Series Y- 001) 29-Sep-2025</v>
          </cell>
          <cell r="F384" t="str">
            <v>Bond</v>
          </cell>
          <cell r="G384">
            <v>45929</v>
          </cell>
          <cell r="H384">
            <v>0.06430000000000001</v>
          </cell>
          <cell r="I384">
            <v>100</v>
          </cell>
          <cell r="J384">
            <v>98.0316</v>
          </cell>
          <cell r="K384">
            <v>0.0798</v>
          </cell>
          <cell r="L384">
            <v>0.009236999999999995</v>
          </cell>
          <cell r="M384" t="str">
            <v>Maturity</v>
          </cell>
          <cell r="N384">
            <v>45929</v>
          </cell>
          <cell r="O384">
            <v>1.355191256830601</v>
          </cell>
          <cell r="P384">
            <v>1.291217741852814</v>
          </cell>
          <cell r="Q384">
            <v>1.1957934264241654</v>
          </cell>
          <cell r="R384" t="str">
            <v>CRISIL AAA</v>
          </cell>
          <cell r="S384" t="str">
            <v/>
          </cell>
          <cell r="T384">
            <v>98.0278</v>
          </cell>
          <cell r="U384">
            <v>0.0798</v>
          </cell>
          <cell r="V384">
            <v>0.008955999999999992</v>
          </cell>
          <cell r="W384" t="str">
            <v>Level-2</v>
          </cell>
          <cell r="X384" t="str">
            <v>Maturity</v>
          </cell>
          <cell r="Y384" t="str">
            <v/>
          </cell>
          <cell r="Z384">
            <v>0</v>
          </cell>
          <cell r="AA384" t="str">
            <v/>
          </cell>
          <cell r="AB384" t="str">
            <v/>
          </cell>
          <cell r="AC384" t="str">
            <v/>
          </cell>
          <cell r="AD384" t="str">
            <v/>
          </cell>
          <cell r="AE384" t="str">
            <v/>
          </cell>
          <cell r="AF384" t="str">
            <v/>
          </cell>
          <cell r="AG384" t="str">
            <v/>
          </cell>
          <cell r="AH384" t="str">
            <v/>
          </cell>
          <cell r="AI384" t="str">
            <v/>
          </cell>
          <cell r="AJ384" t="str">
            <v/>
          </cell>
          <cell r="AK384" t="str">
            <v/>
          </cell>
        </row>
        <row r="385">
          <cell r="C385" t="str">
            <v>INE115A07OW0</v>
          </cell>
          <cell r="D385" t="str">
            <v>LIC Housing Finance Ltd.</v>
          </cell>
          <cell r="E385" t="str">
            <v>LICHF 06.19% (Tranche 401) 25-Nov-2024</v>
          </cell>
          <cell r="F385" t="str">
            <v>Bond</v>
          </cell>
          <cell r="G385">
            <v>45621</v>
          </cell>
          <cell r="H385">
            <v>0.061900000000000004</v>
          </cell>
          <cell r="I385">
            <v>100</v>
          </cell>
          <cell r="J385">
            <v>99.1556</v>
          </cell>
          <cell r="K385">
            <v>0.0769</v>
          </cell>
          <cell r="L385">
            <v>0.0068999999999999895</v>
          </cell>
          <cell r="M385" t="str">
            <v>Maturity</v>
          </cell>
          <cell r="N385">
            <v>45621</v>
          </cell>
          <cell r="O385">
            <v>0.5109289617486339</v>
          </cell>
          <cell r="P385">
            <v>0.5081967213114754</v>
          </cell>
          <cell r="Q385">
            <v>0.4719070677978228</v>
          </cell>
          <cell r="R385" t="str">
            <v>CRISIL AAA</v>
          </cell>
          <cell r="S385" t="str">
            <v/>
          </cell>
          <cell r="T385">
            <v>99.1519</v>
          </cell>
          <cell r="U385">
            <v>0.0769</v>
          </cell>
          <cell r="V385">
            <v>0.0068999999999999895</v>
          </cell>
          <cell r="W385" t="str">
            <v>Level-3</v>
          </cell>
          <cell r="X385" t="str">
            <v>Maturity</v>
          </cell>
          <cell r="Y385" t="str">
            <v/>
          </cell>
          <cell r="Z385">
            <v>0</v>
          </cell>
          <cell r="AA385" t="str">
            <v/>
          </cell>
          <cell r="AB385" t="str">
            <v/>
          </cell>
          <cell r="AC385" t="str">
            <v/>
          </cell>
          <cell r="AD385" t="str">
            <v/>
          </cell>
          <cell r="AE385" t="str">
            <v/>
          </cell>
          <cell r="AF385" t="str">
            <v/>
          </cell>
          <cell r="AG385" t="str">
            <v/>
          </cell>
          <cell r="AH385" t="str">
            <v/>
          </cell>
          <cell r="AI385" t="str">
            <v/>
          </cell>
          <cell r="AJ385" t="str">
            <v/>
          </cell>
          <cell r="AK385" t="str">
            <v/>
          </cell>
        </row>
        <row r="386">
          <cell r="C386" t="str">
            <v>INE153A08089</v>
          </cell>
          <cell r="D386" t="str">
            <v>Mahanagar Telephone Nigam Ltd.</v>
          </cell>
          <cell r="E386" t="str">
            <v>MTNL 07.05% (GOI Guarantee Series V )  11-Oct-2030</v>
          </cell>
          <cell r="F386" t="str">
            <v>Bond</v>
          </cell>
          <cell r="G386">
            <v>47767</v>
          </cell>
          <cell r="H386">
            <v>0.07050000000000001</v>
          </cell>
          <cell r="I386">
            <v>100</v>
          </cell>
          <cell r="J386">
            <v>97.0574</v>
          </cell>
          <cell r="K386">
            <v>0.077847</v>
          </cell>
          <cell r="L386">
            <v>0.007313</v>
          </cell>
          <cell r="M386" t="str">
            <v>Maturity</v>
          </cell>
          <cell r="N386">
            <v>47767</v>
          </cell>
          <cell r="O386">
            <v>6.387970656486264</v>
          </cell>
          <cell r="P386">
            <v>5.18967174311231</v>
          </cell>
          <cell r="Q386">
            <v>4.99523953699412</v>
          </cell>
          <cell r="R386" t="str">
            <v>CRISIL AAA(CE)</v>
          </cell>
          <cell r="S386" t="str">
            <v/>
          </cell>
          <cell r="T386">
            <v>97.0566</v>
          </cell>
          <cell r="U386">
            <v>0.077847</v>
          </cell>
          <cell r="V386">
            <v>0.006845000000000004</v>
          </cell>
          <cell r="W386" t="str">
            <v>Level-2</v>
          </cell>
          <cell r="X386" t="str">
            <v>Maturity</v>
          </cell>
          <cell r="Y386" t="str">
            <v/>
          </cell>
          <cell r="Z386">
            <v>0</v>
          </cell>
          <cell r="AA386" t="str">
            <v/>
          </cell>
          <cell r="AB386" t="str">
            <v/>
          </cell>
          <cell r="AC386" t="str">
            <v/>
          </cell>
          <cell r="AD386" t="str">
            <v/>
          </cell>
          <cell r="AE386" t="str">
            <v/>
          </cell>
          <cell r="AF386" t="str">
            <v/>
          </cell>
          <cell r="AG386" t="str">
            <v/>
          </cell>
          <cell r="AH386" t="str">
            <v/>
          </cell>
          <cell r="AI386" t="str">
            <v/>
          </cell>
          <cell r="AJ386" t="str">
            <v/>
          </cell>
          <cell r="AK386" t="str">
            <v/>
          </cell>
        </row>
        <row r="387">
          <cell r="C387" t="str">
            <v>INE160A08167</v>
          </cell>
          <cell r="D387" t="str">
            <v>Punjab National Bank</v>
          </cell>
          <cell r="E387" t="str">
            <v>PNB 07.25% ( Series XXII) 14-Oct-2030 C 14-Oct-2025</v>
          </cell>
          <cell r="F387" t="str">
            <v>Bond</v>
          </cell>
          <cell r="G387">
            <v>47770</v>
          </cell>
          <cell r="H387">
            <v>0.07250000000000001</v>
          </cell>
          <cell r="I387">
            <v>100</v>
          </cell>
          <cell r="J387">
            <v>98.6509</v>
          </cell>
          <cell r="K387">
            <v>0.075108</v>
          </cell>
          <cell r="L387">
            <v>0.004573999999999995</v>
          </cell>
          <cell r="M387" t="str">
            <v>Maturity</v>
          </cell>
          <cell r="N387">
            <v>47770</v>
          </cell>
          <cell r="O387">
            <v>6.396174863387978</v>
          </cell>
          <cell r="P387">
            <v>5.11347163323146</v>
          </cell>
          <cell r="Q387">
            <v>4.756239962153997</v>
          </cell>
          <cell r="R387" t="str">
            <v>CRISIL AAA</v>
          </cell>
          <cell r="S387" t="str">
            <v/>
          </cell>
          <cell r="T387">
            <v>98.6503</v>
          </cell>
          <cell r="U387">
            <v>0.075108</v>
          </cell>
          <cell r="V387">
            <v>0.004285999999999998</v>
          </cell>
          <cell r="W387" t="str">
            <v>Level-3</v>
          </cell>
          <cell r="X387" t="str">
            <v>Maturity</v>
          </cell>
          <cell r="Y387" t="str">
            <v/>
          </cell>
          <cell r="Z387">
            <v>0</v>
          </cell>
          <cell r="AA387" t="str">
            <v/>
          </cell>
          <cell r="AB387" t="str">
            <v/>
          </cell>
          <cell r="AC387" t="str">
            <v/>
          </cell>
          <cell r="AD387" t="str">
            <v/>
          </cell>
          <cell r="AE387" t="str">
            <v/>
          </cell>
          <cell r="AF387" t="str">
            <v/>
          </cell>
          <cell r="AG387" t="str">
            <v/>
          </cell>
          <cell r="AH387" t="str">
            <v/>
          </cell>
          <cell r="AI387" t="str">
            <v/>
          </cell>
          <cell r="AJ387" t="str">
            <v/>
          </cell>
          <cell r="AK387" t="str">
            <v/>
          </cell>
        </row>
        <row r="388">
          <cell r="C388" t="str">
            <v>INE733E08163</v>
          </cell>
          <cell r="D388" t="str">
            <v>NTPC</v>
          </cell>
          <cell r="E388" t="str">
            <v>NTPC 05.45% (Series 72) 15-Oct-2025</v>
          </cell>
          <cell r="F388" t="str">
            <v>Bond</v>
          </cell>
          <cell r="G388">
            <v>45945</v>
          </cell>
          <cell r="H388">
            <v>0.0545</v>
          </cell>
          <cell r="I388">
            <v>100</v>
          </cell>
          <cell r="J388">
            <v>97.3075</v>
          </cell>
          <cell r="K388">
            <v>0.0752</v>
          </cell>
          <cell r="L388">
            <v>0.004637000000000002</v>
          </cell>
          <cell r="M388" t="str">
            <v>Maturity</v>
          </cell>
          <cell r="N388">
            <v>45945</v>
          </cell>
          <cell r="O388">
            <v>1.3989071038251366</v>
          </cell>
          <cell r="P388">
            <v>1.3435304610602055</v>
          </cell>
          <cell r="Q388">
            <v>1.2495633008372447</v>
          </cell>
          <cell r="R388" t="str">
            <v>CRISIL AAA</v>
          </cell>
          <cell r="S388" t="str">
            <v/>
          </cell>
          <cell r="T388">
            <v>97.3025</v>
          </cell>
          <cell r="U388">
            <v>0.0752</v>
          </cell>
          <cell r="V388">
            <v>0.004355999999999999</v>
          </cell>
          <cell r="W388" t="str">
            <v>Level-3</v>
          </cell>
          <cell r="X388" t="str">
            <v>Maturity</v>
          </cell>
          <cell r="Y388">
            <v>0.007762</v>
          </cell>
          <cell r="Z388">
            <v>0</v>
          </cell>
          <cell r="AA388" t="str">
            <v/>
          </cell>
          <cell r="AB388" t="str">
            <v/>
          </cell>
          <cell r="AC388" t="str">
            <v/>
          </cell>
          <cell r="AD388" t="str">
            <v/>
          </cell>
          <cell r="AE388" t="str">
            <v/>
          </cell>
          <cell r="AF388" t="str">
            <v/>
          </cell>
          <cell r="AG388" t="str">
            <v/>
          </cell>
          <cell r="AH388" t="str">
            <v/>
          </cell>
          <cell r="AI388" t="str">
            <v/>
          </cell>
          <cell r="AJ388" t="str">
            <v/>
          </cell>
          <cell r="AK388" t="str">
            <v/>
          </cell>
        </row>
        <row r="389">
          <cell r="C389" t="str">
            <v>INE242A08486</v>
          </cell>
          <cell r="D389" t="str">
            <v>Indian Oil Corporation Ltd.</v>
          </cell>
          <cell r="E389" t="str">
            <v>IOC 05.50% (Series XIX) 20-Oct-2025</v>
          </cell>
          <cell r="F389" t="str">
            <v>Bond</v>
          </cell>
          <cell r="G389">
            <v>45950</v>
          </cell>
          <cell r="H389">
            <v>0.055</v>
          </cell>
          <cell r="I389">
            <v>100</v>
          </cell>
          <cell r="J389">
            <v>97.3211</v>
          </cell>
          <cell r="K389">
            <v>0.0754</v>
          </cell>
          <cell r="L389">
            <v>0.004836999999999994</v>
          </cell>
          <cell r="M389" t="str">
            <v>Maturity</v>
          </cell>
          <cell r="N389">
            <v>45950</v>
          </cell>
          <cell r="O389">
            <v>1.4125683060109289</v>
          </cell>
          <cell r="P389">
            <v>1.3567488158661467</v>
          </cell>
          <cell r="Q389">
            <v>1.261622480812857</v>
          </cell>
          <cell r="R389" t="str">
            <v>CRISIL AAA</v>
          </cell>
          <cell r="S389" t="str">
            <v/>
          </cell>
          <cell r="T389">
            <v>97.3161</v>
          </cell>
          <cell r="U389">
            <v>0.0754</v>
          </cell>
          <cell r="V389">
            <v>0.0045560000000000045</v>
          </cell>
          <cell r="W389" t="str">
            <v>Level-3</v>
          </cell>
          <cell r="X389" t="str">
            <v>Maturity</v>
          </cell>
          <cell r="Y389" t="str">
            <v/>
          </cell>
          <cell r="Z389">
            <v>0</v>
          </cell>
          <cell r="AA389" t="str">
            <v/>
          </cell>
          <cell r="AB389" t="str">
            <v/>
          </cell>
          <cell r="AC389" t="str">
            <v/>
          </cell>
          <cell r="AD389" t="str">
            <v/>
          </cell>
          <cell r="AE389" t="str">
            <v/>
          </cell>
          <cell r="AF389" t="str">
            <v/>
          </cell>
          <cell r="AG389" t="str">
            <v/>
          </cell>
          <cell r="AH389" t="str">
            <v/>
          </cell>
          <cell r="AI389" t="str">
            <v/>
          </cell>
          <cell r="AJ389" t="str">
            <v/>
          </cell>
          <cell r="AK389" t="str">
            <v/>
          </cell>
        </row>
        <row r="390">
          <cell r="C390" t="str">
            <v>INE861G08076</v>
          </cell>
          <cell r="D390" t="str">
            <v>Food Corporation of India</v>
          </cell>
          <cell r="E390" t="str">
            <v>FCI 06.65% (Series IX ) 23-Oct-2030</v>
          </cell>
          <cell r="F390" t="str">
            <v>Bond</v>
          </cell>
          <cell r="G390">
            <v>47779</v>
          </cell>
          <cell r="H390">
            <v>0.0665</v>
          </cell>
          <cell r="I390">
            <v>100</v>
          </cell>
          <cell r="J390">
            <v>95.1103</v>
          </cell>
          <cell r="K390">
            <v>0.0763</v>
          </cell>
          <cell r="L390">
            <v>0.005766000000000007</v>
          </cell>
          <cell r="M390" t="str">
            <v>Maturity</v>
          </cell>
          <cell r="N390">
            <v>47779</v>
          </cell>
          <cell r="O390">
            <v>6.420765027322404</v>
          </cell>
          <cell r="P390">
            <v>5.2005024348870394</v>
          </cell>
          <cell r="Q390">
            <v>4.831833536083843</v>
          </cell>
          <cell r="R390" t="str">
            <v>[ICRA]AAA(CE)</v>
          </cell>
          <cell r="S390" t="str">
            <v/>
          </cell>
          <cell r="T390">
            <v>95.1086</v>
          </cell>
          <cell r="U390">
            <v>0.0763</v>
          </cell>
          <cell r="V390">
            <v>0.005578</v>
          </cell>
          <cell r="W390" t="str">
            <v>Level-3</v>
          </cell>
          <cell r="X390" t="str">
            <v>Maturity</v>
          </cell>
          <cell r="Y390" t="str">
            <v/>
          </cell>
          <cell r="Z390">
            <v>0</v>
          </cell>
          <cell r="AA390" t="str">
            <v/>
          </cell>
          <cell r="AB390" t="str">
            <v/>
          </cell>
          <cell r="AC390" t="str">
            <v/>
          </cell>
          <cell r="AD390" t="str">
            <v/>
          </cell>
          <cell r="AE390" t="str">
            <v/>
          </cell>
          <cell r="AF390" t="str">
            <v/>
          </cell>
          <cell r="AG390" t="str">
            <v/>
          </cell>
          <cell r="AH390" t="str">
            <v/>
          </cell>
          <cell r="AI390" t="str">
            <v/>
          </cell>
          <cell r="AJ390" t="str">
            <v/>
          </cell>
          <cell r="AK390" t="str">
            <v/>
          </cell>
        </row>
        <row r="391">
          <cell r="C391" t="str">
            <v>INE062A08264</v>
          </cell>
          <cell r="D391" t="str">
            <v>State Bank of India</v>
          </cell>
          <cell r="E391" t="str">
            <v>SBI 05.83% (Series III Basel III Tier II) 25-Oct-2030 C 24-Oct-2025</v>
          </cell>
          <cell r="F391" t="str">
            <v>Bond</v>
          </cell>
          <cell r="G391">
            <v>47781</v>
          </cell>
          <cell r="H391">
            <v>0.058300000000000005</v>
          </cell>
          <cell r="I391">
            <v>100</v>
          </cell>
          <cell r="J391">
            <v>96.7591</v>
          </cell>
          <cell r="K391">
            <v>0.064538</v>
          </cell>
          <cell r="L391">
            <v>-0.005996000000000001</v>
          </cell>
          <cell r="M391" t="str">
            <v>Maturity</v>
          </cell>
          <cell r="N391">
            <v>47781</v>
          </cell>
          <cell r="O391">
            <v>6.426222022606482</v>
          </cell>
          <cell r="P391">
            <v>5.346716141809942</v>
          </cell>
          <cell r="Q391">
            <v>5.02256954830165</v>
          </cell>
          <cell r="R391" t="str">
            <v>CRISIL AAA</v>
          </cell>
          <cell r="S391" t="str">
            <v/>
          </cell>
          <cell r="T391">
            <v>96.7579</v>
          </cell>
          <cell r="U391">
            <v>0.064538</v>
          </cell>
          <cell r="V391">
            <v>-0.006283999999999998</v>
          </cell>
          <cell r="W391" t="str">
            <v>Level-2</v>
          </cell>
          <cell r="X391" t="str">
            <v>Maturity</v>
          </cell>
          <cell r="Y391" t="str">
            <v/>
          </cell>
          <cell r="Z391">
            <v>0</v>
          </cell>
          <cell r="AA391" t="str">
            <v/>
          </cell>
          <cell r="AB391" t="str">
            <v/>
          </cell>
          <cell r="AC391" t="str">
            <v/>
          </cell>
          <cell r="AD391" t="str">
            <v/>
          </cell>
          <cell r="AE391" t="str">
            <v/>
          </cell>
          <cell r="AF391" t="str">
            <v/>
          </cell>
          <cell r="AG391" t="str">
            <v/>
          </cell>
          <cell r="AH391" t="str">
            <v/>
          </cell>
          <cell r="AI391" t="str">
            <v/>
          </cell>
          <cell r="AJ391" t="str">
            <v/>
          </cell>
          <cell r="AK391" t="str">
            <v/>
          </cell>
        </row>
        <row r="392">
          <cell r="C392" t="str">
            <v>INE020B08DE9</v>
          </cell>
          <cell r="D392" t="str">
            <v>Rural Electrification Corporation Ltd.</v>
          </cell>
          <cell r="E392" t="str">
            <v>RECL 06.80% (Series 203 A) 20-Dec-2030</v>
          </cell>
          <cell r="F392" t="str">
            <v>Bond</v>
          </cell>
          <cell r="G392">
            <v>47837</v>
          </cell>
          <cell r="H392">
            <v>0.068</v>
          </cell>
          <cell r="I392">
            <v>100</v>
          </cell>
          <cell r="J392">
            <v>96.0406</v>
          </cell>
          <cell r="K392">
            <v>0.075747</v>
          </cell>
          <cell r="L392">
            <v>0.005212999999999995</v>
          </cell>
          <cell r="M392" t="str">
            <v>Maturity</v>
          </cell>
          <cell r="N392">
            <v>47837</v>
          </cell>
          <cell r="O392">
            <v>6.579234972677596</v>
          </cell>
          <cell r="P392">
            <v>5.343872147489483</v>
          </cell>
          <cell r="Q392">
            <v>4.967591959344979</v>
          </cell>
          <cell r="R392" t="str">
            <v>CRISIL AAA</v>
          </cell>
          <cell r="S392" t="str">
            <v/>
          </cell>
          <cell r="T392">
            <v>96.0395</v>
          </cell>
          <cell r="U392">
            <v>0.075747</v>
          </cell>
          <cell r="V392">
            <v>0.004912</v>
          </cell>
          <cell r="W392" t="str">
            <v>Level-2</v>
          </cell>
          <cell r="X392" t="str">
            <v>Maturity</v>
          </cell>
          <cell r="Y392" t="str">
            <v/>
          </cell>
          <cell r="Z392">
            <v>0</v>
          </cell>
          <cell r="AA392" t="str">
            <v/>
          </cell>
          <cell r="AB392" t="str">
            <v/>
          </cell>
          <cell r="AC392" t="str">
            <v/>
          </cell>
          <cell r="AD392" t="str">
            <v/>
          </cell>
          <cell r="AE392" t="str">
            <v/>
          </cell>
          <cell r="AF392" t="str">
            <v/>
          </cell>
          <cell r="AG392" t="str">
            <v/>
          </cell>
          <cell r="AH392" t="str">
            <v/>
          </cell>
          <cell r="AI392" t="str">
            <v/>
          </cell>
          <cell r="AJ392" t="str">
            <v/>
          </cell>
          <cell r="AK392" t="str">
            <v/>
          </cell>
        </row>
        <row r="393">
          <cell r="C393" t="str">
            <v>INE020B08DF6</v>
          </cell>
          <cell r="D393" t="str">
            <v>Rural Electrification Corporation Ltd.</v>
          </cell>
          <cell r="E393" t="str">
            <v>RECL 05.85% (Series 203 B) 20-Dec-2025</v>
          </cell>
          <cell r="F393" t="str">
            <v>Bond</v>
          </cell>
          <cell r="G393">
            <v>46011</v>
          </cell>
          <cell r="H393">
            <v>0.0585</v>
          </cell>
          <cell r="I393">
            <v>100</v>
          </cell>
          <cell r="J393">
            <v>97.3842</v>
          </cell>
          <cell r="K393">
            <v>0.0764</v>
          </cell>
          <cell r="L393">
            <v>0.005836999999999995</v>
          </cell>
          <cell r="M393" t="str">
            <v>Maturity</v>
          </cell>
          <cell r="N393">
            <v>46011</v>
          </cell>
          <cell r="O393">
            <v>1.5792349726775956</v>
          </cell>
          <cell r="P393">
            <v>1.5203537191688365</v>
          </cell>
          <cell r="Q393">
            <v>1.412443068718726</v>
          </cell>
          <cell r="R393" t="str">
            <v>CRISIL AAA</v>
          </cell>
          <cell r="S393" t="str">
            <v/>
          </cell>
          <cell r="T393">
            <v>97.3801</v>
          </cell>
          <cell r="U393">
            <v>0.0764</v>
          </cell>
          <cell r="V393">
            <v>0.005956000000000003</v>
          </cell>
          <cell r="W393" t="str">
            <v>Level-2</v>
          </cell>
          <cell r="X393" t="str">
            <v>Maturity</v>
          </cell>
          <cell r="Y393" t="str">
            <v/>
          </cell>
          <cell r="Z393">
            <v>0</v>
          </cell>
          <cell r="AA393" t="str">
            <v/>
          </cell>
          <cell r="AB393" t="str">
            <v/>
          </cell>
          <cell r="AC393" t="str">
            <v/>
          </cell>
          <cell r="AD393" t="str">
            <v/>
          </cell>
          <cell r="AE393" t="str">
            <v/>
          </cell>
          <cell r="AF393" t="str">
            <v/>
          </cell>
          <cell r="AG393" t="str">
            <v/>
          </cell>
          <cell r="AH393" t="str">
            <v/>
          </cell>
          <cell r="AI393" t="str">
            <v/>
          </cell>
          <cell r="AJ393" t="str">
            <v/>
          </cell>
          <cell r="AK393" t="str">
            <v/>
          </cell>
        </row>
        <row r="394">
          <cell r="C394" t="str">
            <v>INE528G08345</v>
          </cell>
          <cell r="D394" t="str">
            <v>Yes Bank Ltd.</v>
          </cell>
          <cell r="E394" t="str">
            <v>Yes Bank 08.00% 30-Sep-2026</v>
          </cell>
          <cell r="F394" t="str">
            <v>Bond</v>
          </cell>
          <cell r="G394">
            <v>46295</v>
          </cell>
          <cell r="H394">
            <v>0.08</v>
          </cell>
          <cell r="I394">
            <v>100</v>
          </cell>
          <cell r="J394">
            <v>96.804</v>
          </cell>
          <cell r="K394">
            <v>0.0954</v>
          </cell>
          <cell r="L394">
            <v>0.025286000000000003</v>
          </cell>
          <cell r="M394" t="str">
            <v>Maturity</v>
          </cell>
          <cell r="N394">
            <v>46295</v>
          </cell>
          <cell r="O394">
            <v>2.3579234972677594</v>
          </cell>
          <cell r="P394">
            <v>2.1350183566332306</v>
          </cell>
          <cell r="Q394">
            <v>1.9490764621446324</v>
          </cell>
          <cell r="R394" t="str">
            <v>[ICRA]A-</v>
          </cell>
          <cell r="S394" t="str">
            <v/>
          </cell>
          <cell r="T394">
            <v>96.8005</v>
          </cell>
          <cell r="U394">
            <v>0.0954</v>
          </cell>
          <cell r="V394">
            <v>0.025484999999999994</v>
          </cell>
          <cell r="W394" t="str">
            <v>Level-3</v>
          </cell>
          <cell r="X394" t="str">
            <v>Maturity</v>
          </cell>
          <cell r="Y394" t="str">
            <v/>
          </cell>
          <cell r="Z394">
            <v>0</v>
          </cell>
          <cell r="AA394" t="str">
            <v/>
          </cell>
          <cell r="AB394" t="str">
            <v/>
          </cell>
          <cell r="AC394" t="str">
            <v/>
          </cell>
          <cell r="AD394" t="str">
            <v/>
          </cell>
          <cell r="AE394" t="str">
            <v/>
          </cell>
          <cell r="AF394" t="str">
            <v/>
          </cell>
          <cell r="AG394" t="str">
            <v/>
          </cell>
          <cell r="AH394" t="str">
            <v/>
          </cell>
          <cell r="AI394" t="str">
            <v/>
          </cell>
          <cell r="AJ394" t="str">
            <v/>
          </cell>
          <cell r="AK394" t="str">
            <v/>
          </cell>
        </row>
        <row r="395">
          <cell r="C395" t="str">
            <v>INE514E08EL8</v>
          </cell>
          <cell r="D395" t="str">
            <v>Export Import Bank Of India</v>
          </cell>
          <cell r="E395" t="str">
            <v>Exim Bank 08.15% (Series-R-23-2025) 05-Mar-2025</v>
          </cell>
          <cell r="F395" t="str">
            <v>Bond</v>
          </cell>
          <cell r="G395">
            <v>45721</v>
          </cell>
          <cell r="H395">
            <v>0.0815</v>
          </cell>
          <cell r="I395">
            <v>100</v>
          </cell>
          <cell r="J395">
            <v>100.2978</v>
          </cell>
          <cell r="K395">
            <v>0.0761</v>
          </cell>
          <cell r="L395">
            <v>0.006000000000000005</v>
          </cell>
          <cell r="M395" t="str">
            <v>Maturity</v>
          </cell>
          <cell r="N395">
            <v>45721</v>
          </cell>
          <cell r="O395">
            <v>0.7863013698630137</v>
          </cell>
          <cell r="P395">
            <v>0.7835616438356164</v>
          </cell>
          <cell r="Q395">
            <v>0.7281494692274105</v>
          </cell>
          <cell r="R395" t="str">
            <v>CRISIL AAA</v>
          </cell>
          <cell r="S395" t="str">
            <v/>
          </cell>
          <cell r="T395">
            <v>100.3</v>
          </cell>
          <cell r="U395">
            <v>0.0761</v>
          </cell>
          <cell r="V395">
            <v>0.005400000000000002</v>
          </cell>
          <cell r="W395" t="str">
            <v>Level-3</v>
          </cell>
          <cell r="X395" t="str">
            <v>Maturity</v>
          </cell>
          <cell r="Y395" t="str">
            <v/>
          </cell>
          <cell r="Z395">
            <v>0</v>
          </cell>
          <cell r="AA395" t="str">
            <v/>
          </cell>
          <cell r="AB395" t="str">
            <v/>
          </cell>
          <cell r="AC395" t="str">
            <v/>
          </cell>
          <cell r="AD395" t="str">
            <v/>
          </cell>
          <cell r="AE395" t="str">
            <v/>
          </cell>
          <cell r="AF395" t="str">
            <v/>
          </cell>
          <cell r="AG395" t="str">
            <v/>
          </cell>
          <cell r="AH395" t="str">
            <v/>
          </cell>
          <cell r="AI395" t="str">
            <v/>
          </cell>
          <cell r="AJ395" t="str">
            <v/>
          </cell>
          <cell r="AK395" t="str">
            <v/>
          </cell>
        </row>
        <row r="396">
          <cell r="C396" t="str">
            <v>INE03IQ08025</v>
          </cell>
          <cell r="D396" t="str">
            <v>Jodhpur Wind Farms Pvt. Ltd.</v>
          </cell>
          <cell r="E396" t="str">
            <v>Jodhpur Wind Farms 07.00% (Series 1B) 13-Nov-2024</v>
          </cell>
          <cell r="F396" t="str">
            <v>Bond</v>
          </cell>
          <cell r="G396">
            <v>45609</v>
          </cell>
          <cell r="H396">
            <v>0.0675</v>
          </cell>
          <cell r="I396">
            <v>100</v>
          </cell>
          <cell r="J396">
            <v>99.058</v>
          </cell>
          <cell r="K396">
            <v>0.0852</v>
          </cell>
          <cell r="L396">
            <v>0.015164128311258282</v>
          </cell>
          <cell r="M396" t="str">
            <v>Maturity</v>
          </cell>
          <cell r="N396">
            <v>45609</v>
          </cell>
          <cell r="O396">
            <v>0.4781420765027322</v>
          </cell>
          <cell r="P396">
            <v>0.47540983606557374</v>
          </cell>
          <cell r="Q396">
            <v>0.43808499453149075</v>
          </cell>
          <cell r="R396" t="str">
            <v>CRISIL AA+(CE)</v>
          </cell>
          <cell r="S396" t="str">
            <v/>
          </cell>
          <cell r="T396">
            <v>99.0534</v>
          </cell>
          <cell r="U396">
            <v>0.0852</v>
          </cell>
          <cell r="V396">
            <v>0.015380047619047613</v>
          </cell>
          <cell r="W396" t="str">
            <v>Level-3</v>
          </cell>
          <cell r="X396" t="str">
            <v>Maturity</v>
          </cell>
          <cell r="Y396" t="str">
            <v/>
          </cell>
          <cell r="Z396">
            <v>0</v>
          </cell>
          <cell r="AA396" t="str">
            <v/>
          </cell>
          <cell r="AB396" t="str">
            <v/>
          </cell>
          <cell r="AC396">
            <v>1</v>
          </cell>
          <cell r="AD396" t="str">
            <v/>
          </cell>
          <cell r="AE396" t="str">
            <v/>
          </cell>
          <cell r="AF396" t="str">
            <v/>
          </cell>
          <cell r="AG396" t="str">
            <v/>
          </cell>
          <cell r="AH396" t="str">
            <v/>
          </cell>
          <cell r="AI396" t="str">
            <v/>
          </cell>
          <cell r="AJ396" t="str">
            <v/>
          </cell>
          <cell r="AK396" t="str">
            <v/>
          </cell>
        </row>
        <row r="397">
          <cell r="C397" t="str">
            <v>INE03IQ08033</v>
          </cell>
          <cell r="D397" t="str">
            <v>Jodhpur Wind Farms Pvt. Ltd.</v>
          </cell>
          <cell r="E397" t="str">
            <v>Jodhpur Wind Farms 07.00% (Series 1C) 13-Nov-2025</v>
          </cell>
          <cell r="F397" t="str">
            <v>Bond</v>
          </cell>
          <cell r="G397">
            <v>45974</v>
          </cell>
          <cell r="H397">
            <v>0.0675</v>
          </cell>
          <cell r="I397">
            <v>100</v>
          </cell>
          <cell r="J397">
            <v>97.3909</v>
          </cell>
          <cell r="K397">
            <v>0.0866</v>
          </cell>
          <cell r="L397">
            <v>0.016036999999999996</v>
          </cell>
          <cell r="M397" t="str">
            <v>Maturity</v>
          </cell>
          <cell r="N397">
            <v>45974</v>
          </cell>
          <cell r="O397">
            <v>1.4781420765027322</v>
          </cell>
          <cell r="P397">
            <v>1.411119360273716</v>
          </cell>
          <cell r="Q397">
            <v>1.2986557705445572</v>
          </cell>
          <cell r="R397" t="str">
            <v>CRISIL AA+(CE)</v>
          </cell>
          <cell r="S397" t="str">
            <v/>
          </cell>
          <cell r="T397">
            <v>97.3865</v>
          </cell>
          <cell r="U397">
            <v>0.0866</v>
          </cell>
          <cell r="V397">
            <v>0.016056</v>
          </cell>
          <cell r="W397" t="str">
            <v>Level-3</v>
          </cell>
          <cell r="X397" t="str">
            <v>Maturity</v>
          </cell>
          <cell r="Y397" t="str">
            <v/>
          </cell>
          <cell r="Z397">
            <v>0</v>
          </cell>
          <cell r="AA397" t="str">
            <v/>
          </cell>
          <cell r="AB397" t="str">
            <v/>
          </cell>
          <cell r="AC397">
            <v>1</v>
          </cell>
          <cell r="AD397" t="str">
            <v/>
          </cell>
          <cell r="AE397" t="str">
            <v/>
          </cell>
          <cell r="AF397" t="str">
            <v/>
          </cell>
          <cell r="AG397" t="str">
            <v/>
          </cell>
          <cell r="AH397" t="str">
            <v/>
          </cell>
          <cell r="AI397" t="str">
            <v/>
          </cell>
          <cell r="AJ397" t="str">
            <v/>
          </cell>
          <cell r="AK397" t="str">
            <v/>
          </cell>
        </row>
        <row r="398">
          <cell r="C398" t="str">
            <v>INE219X07116</v>
          </cell>
          <cell r="D398" t="str">
            <v>India Grid Trust</v>
          </cell>
          <cell r="E398" t="str">
            <v>India Grid Trust 07.00% (Series I) 28-Jun-2024 C 30-Mar 2024</v>
          </cell>
          <cell r="F398" t="str">
            <v>Bond</v>
          </cell>
          <cell r="G398">
            <v>45471</v>
          </cell>
          <cell r="H398">
            <v>0.07</v>
          </cell>
          <cell r="I398">
            <v>100</v>
          </cell>
          <cell r="J398">
            <v>99.9082</v>
          </cell>
          <cell r="K398">
            <v>0.07665</v>
          </cell>
          <cell r="L398">
            <v>0.008053597707847707</v>
          </cell>
          <cell r="M398" t="str">
            <v>Maturity</v>
          </cell>
          <cell r="N398">
            <v>45471</v>
          </cell>
          <cell r="O398">
            <v>0.10109289617486339</v>
          </cell>
          <cell r="P398">
            <v>0.09836065573770492</v>
          </cell>
          <cell r="Q398">
            <v>0.09135806040747217</v>
          </cell>
          <cell r="R398" t="str">
            <v>CRISIL AAA</v>
          </cell>
          <cell r="S398" t="str">
            <v/>
          </cell>
          <cell r="T398">
            <v>99.9057</v>
          </cell>
          <cell r="U398">
            <v>0.07665</v>
          </cell>
          <cell r="V398">
            <v>0.008174999999999988</v>
          </cell>
          <cell r="W398" t="str">
            <v>Level-3</v>
          </cell>
          <cell r="X398" t="str">
            <v>Maturity</v>
          </cell>
          <cell r="Y398" t="str">
            <v/>
          </cell>
          <cell r="Z398">
            <v>0</v>
          </cell>
          <cell r="AA398">
            <v>90</v>
          </cell>
          <cell r="AB398" t="str">
            <v/>
          </cell>
          <cell r="AC398" t="str">
            <v/>
          </cell>
          <cell r="AD398" t="str">
            <v/>
          </cell>
          <cell r="AE398" t="str">
            <v/>
          </cell>
          <cell r="AF398" t="str">
            <v/>
          </cell>
          <cell r="AG398" t="str">
            <v/>
          </cell>
          <cell r="AH398" t="str">
            <v/>
          </cell>
          <cell r="AI398" t="str">
            <v/>
          </cell>
          <cell r="AJ398" t="str">
            <v/>
          </cell>
          <cell r="AK398" t="str">
            <v/>
          </cell>
        </row>
        <row r="399">
          <cell r="C399" t="str">
            <v>INE261F08CN3</v>
          </cell>
          <cell r="D399" t="str">
            <v>National Bank for Agriculture &amp; Rural Development</v>
          </cell>
          <cell r="E399" t="str">
            <v>NABARD 06.39% (Series PMAY- G PD1 Option II) 19-Nov-2030</v>
          </cell>
          <cell r="F399" t="str">
            <v>Bond</v>
          </cell>
          <cell r="G399">
            <v>47806</v>
          </cell>
          <cell r="H399">
            <v>0.0639</v>
          </cell>
          <cell r="I399">
            <v>100</v>
          </cell>
          <cell r="J399">
            <v>94.8523</v>
          </cell>
          <cell r="K399">
            <v>0.0754</v>
          </cell>
          <cell r="L399">
            <v>0.004865999999999995</v>
          </cell>
          <cell r="M399" t="str">
            <v>Maturity</v>
          </cell>
          <cell r="N399">
            <v>47806</v>
          </cell>
          <cell r="O399">
            <v>6.494535519125683</v>
          </cell>
          <cell r="P399">
            <v>5.375981127808934</v>
          </cell>
          <cell r="Q399">
            <v>5.18066987357515</v>
          </cell>
          <cell r="R399" t="str">
            <v>[ICRA]AAA</v>
          </cell>
          <cell r="S399" t="str">
            <v/>
          </cell>
          <cell r="T399">
            <v>94.8509</v>
          </cell>
          <cell r="U399">
            <v>0.0754</v>
          </cell>
          <cell r="V399">
            <v>0.004678000000000002</v>
          </cell>
          <cell r="W399" t="str">
            <v>Level-3</v>
          </cell>
          <cell r="X399" t="str">
            <v>Maturity</v>
          </cell>
          <cell r="Y399" t="str">
            <v/>
          </cell>
          <cell r="Z399">
            <v>0</v>
          </cell>
          <cell r="AA399" t="str">
            <v/>
          </cell>
          <cell r="AB399" t="str">
            <v/>
          </cell>
          <cell r="AC399" t="str">
            <v/>
          </cell>
          <cell r="AD399" t="str">
            <v/>
          </cell>
          <cell r="AE399" t="str">
            <v/>
          </cell>
          <cell r="AF399" t="str">
            <v/>
          </cell>
          <cell r="AG399" t="str">
            <v/>
          </cell>
          <cell r="AH399" t="str">
            <v/>
          </cell>
          <cell r="AI399" t="str">
            <v/>
          </cell>
          <cell r="AJ399" t="str">
            <v/>
          </cell>
          <cell r="AK399" t="str">
            <v/>
          </cell>
        </row>
        <row r="400">
          <cell r="C400" t="str">
            <v>INE03IL08026</v>
          </cell>
          <cell r="D400" t="str">
            <v>Latur Renewable Pvt. Ltd.</v>
          </cell>
          <cell r="E400" t="str">
            <v>Latur Renewable 7.00% (Series 1B) 20-Nov-2024</v>
          </cell>
          <cell r="F400" t="str">
            <v>Bond</v>
          </cell>
          <cell r="G400">
            <v>45616</v>
          </cell>
          <cell r="H400">
            <v>0.0675</v>
          </cell>
          <cell r="I400">
            <v>100</v>
          </cell>
          <cell r="J400">
            <v>98.9837</v>
          </cell>
          <cell r="K400">
            <v>0.0859</v>
          </cell>
          <cell r="L400">
            <v>0.015864128311258288</v>
          </cell>
          <cell r="M400" t="str">
            <v>Maturity</v>
          </cell>
          <cell r="N400">
            <v>45616</v>
          </cell>
          <cell r="O400">
            <v>0.4972677595628415</v>
          </cell>
          <cell r="P400">
            <v>0.49453551912568305</v>
          </cell>
          <cell r="Q400">
            <v>0.4554153413073792</v>
          </cell>
          <cell r="R400" t="str">
            <v>CRISIL AA+(CE)</v>
          </cell>
          <cell r="S400" t="str">
            <v/>
          </cell>
          <cell r="T400">
            <v>98.9791</v>
          </cell>
          <cell r="U400">
            <v>0.0859</v>
          </cell>
          <cell r="V400">
            <v>0.01608004761904762</v>
          </cell>
          <cell r="W400" t="str">
            <v>Level-3</v>
          </cell>
          <cell r="X400" t="str">
            <v>Maturity</v>
          </cell>
          <cell r="Y400" t="str">
            <v/>
          </cell>
          <cell r="Z400">
            <v>0</v>
          </cell>
          <cell r="AA400" t="str">
            <v/>
          </cell>
          <cell r="AB400" t="str">
            <v/>
          </cell>
          <cell r="AC400">
            <v>1</v>
          </cell>
          <cell r="AD400" t="str">
            <v/>
          </cell>
          <cell r="AE400" t="str">
            <v/>
          </cell>
          <cell r="AF400" t="str">
            <v/>
          </cell>
          <cell r="AG400" t="str">
            <v/>
          </cell>
          <cell r="AH400" t="str">
            <v/>
          </cell>
          <cell r="AI400" t="str">
            <v/>
          </cell>
          <cell r="AJ400" t="str">
            <v/>
          </cell>
          <cell r="AK400" t="str">
            <v/>
          </cell>
        </row>
        <row r="401">
          <cell r="C401" t="str">
            <v>INE03IL08034</v>
          </cell>
          <cell r="D401" t="str">
            <v>Latur Renewable Pvt. Ltd.</v>
          </cell>
          <cell r="E401" t="str">
            <v>Latur Renewable 7.00% (Series 1C) 20-Nov-2025</v>
          </cell>
          <cell r="F401" t="str">
            <v>Bond</v>
          </cell>
          <cell r="G401">
            <v>45981</v>
          </cell>
          <cell r="H401">
            <v>0.0675</v>
          </cell>
          <cell r="I401">
            <v>100</v>
          </cell>
          <cell r="J401">
            <v>97.2582</v>
          </cell>
          <cell r="K401">
            <v>0.0873</v>
          </cell>
          <cell r="L401">
            <v>0.016737000000000002</v>
          </cell>
          <cell r="M401" t="str">
            <v>Maturity</v>
          </cell>
          <cell r="N401">
            <v>45981</v>
          </cell>
          <cell r="O401">
            <v>1.4972677595628416</v>
          </cell>
          <cell r="P401">
            <v>1.428236969880936</v>
          </cell>
          <cell r="Q401">
            <v>1.313562926405717</v>
          </cell>
          <cell r="R401" t="str">
            <v>CRISIL AA+(CE)</v>
          </cell>
          <cell r="S401" t="str">
            <v/>
          </cell>
          <cell r="T401">
            <v>97.2536</v>
          </cell>
          <cell r="U401">
            <v>0.0873</v>
          </cell>
          <cell r="V401">
            <v>0.016755999999999993</v>
          </cell>
          <cell r="W401" t="str">
            <v>Level-3</v>
          </cell>
          <cell r="X401" t="str">
            <v>Maturity</v>
          </cell>
          <cell r="Y401" t="str">
            <v/>
          </cell>
          <cell r="Z401">
            <v>0</v>
          </cell>
          <cell r="AA401" t="str">
            <v/>
          </cell>
          <cell r="AB401" t="str">
            <v/>
          </cell>
          <cell r="AC401">
            <v>1</v>
          </cell>
          <cell r="AD401" t="str">
            <v/>
          </cell>
          <cell r="AE401" t="str">
            <v/>
          </cell>
          <cell r="AF401" t="str">
            <v/>
          </cell>
          <cell r="AG401" t="str">
            <v/>
          </cell>
          <cell r="AH401" t="str">
            <v/>
          </cell>
          <cell r="AI401" t="str">
            <v/>
          </cell>
          <cell r="AJ401" t="str">
            <v/>
          </cell>
          <cell r="AK401" t="str">
            <v/>
          </cell>
        </row>
        <row r="402">
          <cell r="C402" t="str">
            <v>INE062A08272</v>
          </cell>
          <cell r="D402" t="str">
            <v>State Bank of India</v>
          </cell>
          <cell r="E402" t="str">
            <v>SBI 07.73% (Series II Basel III Tier I) C 24-Nov-2025</v>
          </cell>
          <cell r="F402" t="str">
            <v>Bond</v>
          </cell>
          <cell r="G402">
            <v>80683</v>
          </cell>
          <cell r="H402">
            <v>0.07730000000000001</v>
          </cell>
          <cell r="I402">
            <v>100</v>
          </cell>
          <cell r="J402">
            <v>98.8354</v>
          </cell>
          <cell r="K402">
            <v>0.078154</v>
          </cell>
          <cell r="L402">
            <v>0.003254999999999994</v>
          </cell>
          <cell r="M402" t="str">
            <v>Maturity</v>
          </cell>
          <cell r="N402">
            <v>80683</v>
          </cell>
          <cell r="O402">
            <v>96.50819672131148</v>
          </cell>
          <cell r="P402">
            <v>13.292010444753517</v>
          </cell>
          <cell r="Q402">
            <v>12.328489663585644</v>
          </cell>
          <cell r="R402" t="str">
            <v>CRISIL AA+</v>
          </cell>
          <cell r="S402" t="str">
            <v/>
          </cell>
          <cell r="T402">
            <v>98.8354</v>
          </cell>
          <cell r="U402">
            <v>0.078154</v>
          </cell>
          <cell r="V402">
            <v>0.002779999999999991</v>
          </cell>
          <cell r="W402" t="str">
            <v>Level-2</v>
          </cell>
          <cell r="X402" t="str">
            <v>Maturity</v>
          </cell>
          <cell r="Y402" t="str">
            <v/>
          </cell>
          <cell r="Z402">
            <v>0</v>
          </cell>
          <cell r="AA402" t="str">
            <v/>
          </cell>
          <cell r="AB402" t="str">
            <v/>
          </cell>
          <cell r="AC402" t="str">
            <v/>
          </cell>
          <cell r="AD402" t="str">
            <v/>
          </cell>
          <cell r="AE402" t="str">
            <v/>
          </cell>
          <cell r="AF402" t="str">
            <v/>
          </cell>
          <cell r="AG402" t="str">
            <v/>
          </cell>
          <cell r="AH402" t="str">
            <v/>
          </cell>
          <cell r="AI402" t="str">
            <v/>
          </cell>
          <cell r="AJ402" t="str">
            <v/>
          </cell>
          <cell r="AK402" t="str">
            <v/>
          </cell>
        </row>
        <row r="403">
          <cell r="C403" t="str">
            <v>INE040A08856</v>
          </cell>
          <cell r="D403" t="str">
            <v>HDFC Bank Ltd.</v>
          </cell>
          <cell r="E403" t="str">
            <v>HDFC BK (Erstwhile HDFC) 05.78% (Series Y- 002) 25-Nov-2025</v>
          </cell>
          <cell r="F403" t="str">
            <v>Bond</v>
          </cell>
          <cell r="G403">
            <v>45986</v>
          </cell>
          <cell r="H403">
            <v>0.057800000000000004</v>
          </cell>
          <cell r="I403">
            <v>100</v>
          </cell>
          <cell r="J403">
            <v>96.9353</v>
          </cell>
          <cell r="K403">
            <v>0.0798</v>
          </cell>
          <cell r="L403">
            <v>0.00845499999999999</v>
          </cell>
          <cell r="M403" t="str">
            <v>Maturity</v>
          </cell>
          <cell r="N403">
            <v>45986</v>
          </cell>
          <cell r="O403">
            <v>1.510928961748634</v>
          </cell>
          <cell r="P403">
            <v>1.4524818963627362</v>
          </cell>
          <cell r="Q403">
            <v>1.3451397447330398</v>
          </cell>
          <cell r="R403" t="str">
            <v>CRISIL AAA</v>
          </cell>
          <cell r="S403" t="str">
            <v/>
          </cell>
          <cell r="T403">
            <v>96.9302</v>
          </cell>
          <cell r="U403">
            <v>0.0798</v>
          </cell>
          <cell r="V403">
            <v>0.007979999999999987</v>
          </cell>
          <cell r="W403" t="str">
            <v>Level-2</v>
          </cell>
          <cell r="X403" t="str">
            <v>Maturity</v>
          </cell>
          <cell r="Y403" t="str">
            <v/>
          </cell>
          <cell r="Z403">
            <v>0</v>
          </cell>
          <cell r="AA403" t="str">
            <v/>
          </cell>
          <cell r="AB403" t="str">
            <v/>
          </cell>
          <cell r="AC403" t="str">
            <v/>
          </cell>
          <cell r="AD403" t="str">
            <v/>
          </cell>
          <cell r="AE403" t="str">
            <v/>
          </cell>
          <cell r="AF403" t="str">
            <v/>
          </cell>
          <cell r="AG403" t="str">
            <v/>
          </cell>
          <cell r="AH403" t="str">
            <v/>
          </cell>
          <cell r="AI403" t="str">
            <v/>
          </cell>
          <cell r="AJ403" t="str">
            <v/>
          </cell>
          <cell r="AK403" t="str">
            <v/>
          </cell>
        </row>
        <row r="404">
          <cell r="C404" t="str">
            <v>INE261F08CO1</v>
          </cell>
          <cell r="D404" t="str">
            <v>National Bank for Agriculture &amp; Rural Development</v>
          </cell>
          <cell r="E404" t="str">
            <v>NABARD 06.42% (Series PMAY G PD2) 25-Nov-2030</v>
          </cell>
          <cell r="F404" t="str">
            <v>Bond</v>
          </cell>
          <cell r="G404">
            <v>47812</v>
          </cell>
          <cell r="H404">
            <v>0.06420000000000001</v>
          </cell>
          <cell r="I404">
            <v>100</v>
          </cell>
          <cell r="J404">
            <v>94.9961</v>
          </cell>
          <cell r="K404">
            <v>0.0754</v>
          </cell>
          <cell r="L404">
            <v>0.004865999999999995</v>
          </cell>
          <cell r="M404" t="str">
            <v>Maturity</v>
          </cell>
          <cell r="N404">
            <v>47812</v>
          </cell>
          <cell r="O404">
            <v>6.5109289617486334</v>
          </cell>
          <cell r="P404">
            <v>5.213904927478978</v>
          </cell>
          <cell r="Q404">
            <v>5.024481957674644</v>
          </cell>
          <cell r="R404" t="str">
            <v>[ICRA]AAA</v>
          </cell>
          <cell r="S404" t="str">
            <v/>
          </cell>
          <cell r="T404">
            <v>94.9941</v>
          </cell>
          <cell r="U404">
            <v>0.0754</v>
          </cell>
          <cell r="V404">
            <v>0.004678000000000002</v>
          </cell>
          <cell r="W404" t="str">
            <v>Level-3</v>
          </cell>
          <cell r="X404" t="str">
            <v>Maturity</v>
          </cell>
          <cell r="Y404" t="str">
            <v/>
          </cell>
          <cell r="Z404">
            <v>0</v>
          </cell>
          <cell r="AA404" t="str">
            <v/>
          </cell>
          <cell r="AB404" t="str">
            <v/>
          </cell>
          <cell r="AC404" t="str">
            <v/>
          </cell>
          <cell r="AD404" t="str">
            <v/>
          </cell>
          <cell r="AE404" t="str">
            <v/>
          </cell>
          <cell r="AF404" t="str">
            <v/>
          </cell>
          <cell r="AG404" t="str">
            <v/>
          </cell>
          <cell r="AH404" t="str">
            <v/>
          </cell>
          <cell r="AI404" t="str">
            <v/>
          </cell>
          <cell r="AJ404" t="str">
            <v/>
          </cell>
          <cell r="AK404" t="str">
            <v/>
          </cell>
        </row>
        <row r="405">
          <cell r="C405" t="str">
            <v>INE537P07588</v>
          </cell>
          <cell r="D405" t="str">
            <v>India Infradebt Ltd.</v>
          </cell>
          <cell r="E405" t="str">
            <v>India Infradebt 07.00% (Series I Tranche I) 12-Nov-2025</v>
          </cell>
          <cell r="F405" t="str">
            <v>Bond</v>
          </cell>
          <cell r="G405">
            <v>45973</v>
          </cell>
          <cell r="H405">
            <v>0.07</v>
          </cell>
          <cell r="I405">
            <v>100</v>
          </cell>
          <cell r="J405">
            <v>98.39</v>
          </cell>
          <cell r="K405">
            <v>0.08155</v>
          </cell>
          <cell r="L405">
            <v>0.010986999999999997</v>
          </cell>
          <cell r="M405" t="str">
            <v>Maturity</v>
          </cell>
          <cell r="N405">
            <v>45973</v>
          </cell>
          <cell r="O405">
            <v>1.4754098360655739</v>
          </cell>
          <cell r="P405">
            <v>1.4065975237776784</v>
          </cell>
          <cell r="Q405">
            <v>1.3005386008762225</v>
          </cell>
          <cell r="R405" t="str">
            <v>CRISIL AAA</v>
          </cell>
          <cell r="S405" t="str">
            <v/>
          </cell>
          <cell r="T405">
            <v>98.3873</v>
          </cell>
          <cell r="U405">
            <v>0.08155</v>
          </cell>
          <cell r="V405">
            <v>0.011006000000000002</v>
          </cell>
          <cell r="W405" t="str">
            <v>Level-3</v>
          </cell>
          <cell r="X405" t="str">
            <v>Maturity</v>
          </cell>
          <cell r="Y405" t="str">
            <v/>
          </cell>
          <cell r="Z405">
            <v>0</v>
          </cell>
          <cell r="AA405" t="str">
            <v/>
          </cell>
          <cell r="AB405" t="str">
            <v/>
          </cell>
          <cell r="AC405" t="str">
            <v/>
          </cell>
          <cell r="AD405" t="str">
            <v/>
          </cell>
          <cell r="AE405" t="str">
            <v/>
          </cell>
          <cell r="AF405" t="str">
            <v/>
          </cell>
          <cell r="AG405" t="str">
            <v/>
          </cell>
          <cell r="AH405" t="str">
            <v/>
          </cell>
          <cell r="AI405" t="str">
            <v/>
          </cell>
          <cell r="AJ405" t="str">
            <v/>
          </cell>
          <cell r="AK405" t="str">
            <v/>
          </cell>
        </row>
        <row r="406">
          <cell r="C406" t="str">
            <v>INE053F09HN1</v>
          </cell>
          <cell r="D406" t="str">
            <v>Indian Railway Finance Corporation Ltd.</v>
          </cell>
          <cell r="E406" t="str">
            <v>IRFC 09.09% (Series-75) 31-Mar-2026</v>
          </cell>
          <cell r="F406" t="str">
            <v>Bond</v>
          </cell>
          <cell r="G406">
            <v>46112</v>
          </cell>
          <cell r="H406">
            <v>0.09090000000000001</v>
          </cell>
          <cell r="I406">
            <v>100</v>
          </cell>
          <cell r="J406">
            <v>102.7818</v>
          </cell>
          <cell r="K406">
            <v>0.075875</v>
          </cell>
          <cell r="L406">
            <v>0.005311999999999997</v>
          </cell>
          <cell r="M406" t="str">
            <v>Maturity</v>
          </cell>
          <cell r="N406">
            <v>46112</v>
          </cell>
          <cell r="O406">
            <v>1.856441350400479</v>
          </cell>
          <cell r="P406">
            <v>1.7342148847531718</v>
          </cell>
          <cell r="Q406">
            <v>1.6708278530770608</v>
          </cell>
          <cell r="R406" t="str">
            <v>CRISIL AAA</v>
          </cell>
          <cell r="S406" t="str">
            <v/>
          </cell>
          <cell r="T406">
            <v>102.7859</v>
          </cell>
          <cell r="U406">
            <v>0.075875</v>
          </cell>
          <cell r="V406">
            <v>0.005030999999999994</v>
          </cell>
          <cell r="W406" t="str">
            <v>Level-3</v>
          </cell>
          <cell r="X406" t="str">
            <v>Maturity</v>
          </cell>
          <cell r="Y406" t="str">
            <v/>
          </cell>
          <cell r="Z406">
            <v>0</v>
          </cell>
          <cell r="AA406" t="str">
            <v/>
          </cell>
          <cell r="AB406" t="str">
            <v/>
          </cell>
          <cell r="AC406" t="str">
            <v/>
          </cell>
          <cell r="AD406" t="str">
            <v/>
          </cell>
          <cell r="AE406" t="str">
            <v/>
          </cell>
          <cell r="AF406" t="str">
            <v/>
          </cell>
          <cell r="AG406" t="str">
            <v/>
          </cell>
          <cell r="AH406" t="str">
            <v/>
          </cell>
          <cell r="AI406" t="str">
            <v/>
          </cell>
          <cell r="AJ406" t="str">
            <v/>
          </cell>
          <cell r="AK406" t="str">
            <v/>
          </cell>
        </row>
        <row r="407">
          <cell r="C407" t="str">
            <v>INE053F09HM3</v>
          </cell>
          <cell r="D407" t="str">
            <v>Indian Railway Finance Corporation Ltd.</v>
          </cell>
          <cell r="E407" t="str">
            <v>IRFC 09.09% (Series-74) 29-Mar-2026</v>
          </cell>
          <cell r="F407" t="str">
            <v>Bond</v>
          </cell>
          <cell r="G407">
            <v>46110</v>
          </cell>
          <cell r="H407">
            <v>0.09090000000000001</v>
          </cell>
          <cell r="I407">
            <v>100</v>
          </cell>
          <cell r="J407">
            <v>102.7747</v>
          </cell>
          <cell r="K407">
            <v>0.075875</v>
          </cell>
          <cell r="L407">
            <v>0.005311999999999997</v>
          </cell>
          <cell r="M407" t="str">
            <v>Maturity</v>
          </cell>
          <cell r="N407">
            <v>46110</v>
          </cell>
          <cell r="O407">
            <v>1.8509618983456846</v>
          </cell>
          <cell r="P407">
            <v>1.7294022409647318</v>
          </cell>
          <cell r="Q407">
            <v>1.6661911155197031</v>
          </cell>
          <cell r="R407" t="str">
            <v>CRISIL AAA</v>
          </cell>
          <cell r="S407" t="str">
            <v/>
          </cell>
          <cell r="T407">
            <v>102.7788</v>
          </cell>
          <cell r="U407">
            <v>0.075875</v>
          </cell>
          <cell r="V407">
            <v>0.005030999999999994</v>
          </cell>
          <cell r="W407" t="str">
            <v>Level-3</v>
          </cell>
          <cell r="X407" t="str">
            <v>Maturity</v>
          </cell>
          <cell r="Y407" t="str">
            <v/>
          </cell>
          <cell r="Z407">
            <v>0</v>
          </cell>
          <cell r="AA407" t="str">
            <v/>
          </cell>
          <cell r="AB407" t="str">
            <v/>
          </cell>
          <cell r="AC407" t="str">
            <v/>
          </cell>
          <cell r="AD407" t="str">
            <v/>
          </cell>
          <cell r="AE407" t="str">
            <v/>
          </cell>
          <cell r="AF407" t="str">
            <v/>
          </cell>
          <cell r="AG407" t="str">
            <v/>
          </cell>
          <cell r="AH407" t="str">
            <v/>
          </cell>
          <cell r="AI407" t="str">
            <v/>
          </cell>
          <cell r="AJ407" t="str">
            <v/>
          </cell>
          <cell r="AK407" t="str">
            <v/>
          </cell>
        </row>
        <row r="408">
          <cell r="C408" t="str">
            <v>INE115A07OX8</v>
          </cell>
          <cell r="D408" t="str">
            <v>LIC Housing Finance Ltd.</v>
          </cell>
          <cell r="E408" t="str">
            <v>LICHF 05.5315% (Tranche 402) 20-Dec-2024</v>
          </cell>
          <cell r="F408" t="str">
            <v>Bond</v>
          </cell>
          <cell r="G408">
            <v>45646</v>
          </cell>
          <cell r="H408">
            <v>0.055314999999999996</v>
          </cell>
          <cell r="I408">
            <v>100</v>
          </cell>
          <cell r="J408">
            <v>98.7142</v>
          </cell>
          <cell r="K408">
            <v>0.0769</v>
          </cell>
          <cell r="L408">
            <v>0.0068999999999999895</v>
          </cell>
          <cell r="M408" t="str">
            <v>Maturity</v>
          </cell>
          <cell r="N408">
            <v>45646</v>
          </cell>
          <cell r="O408">
            <v>0.5792349726775956</v>
          </cell>
          <cell r="P408">
            <v>0.5765027322404371</v>
          </cell>
          <cell r="Q408">
            <v>0.5353354371254871</v>
          </cell>
          <cell r="R408" t="str">
            <v>CRISIL AAA</v>
          </cell>
          <cell r="S408" t="str">
            <v/>
          </cell>
          <cell r="T408">
            <v>98.709</v>
          </cell>
          <cell r="U408">
            <v>0.0769</v>
          </cell>
          <cell r="V408">
            <v>0.0068999999999999895</v>
          </cell>
          <cell r="W408" t="str">
            <v>Level-3</v>
          </cell>
          <cell r="X408" t="str">
            <v>Maturity</v>
          </cell>
          <cell r="Y408" t="str">
            <v/>
          </cell>
          <cell r="Z408">
            <v>0</v>
          </cell>
          <cell r="AA408" t="str">
            <v/>
          </cell>
          <cell r="AB408" t="str">
            <v/>
          </cell>
          <cell r="AC408" t="str">
            <v/>
          </cell>
          <cell r="AD408" t="str">
            <v/>
          </cell>
          <cell r="AE408" t="str">
            <v/>
          </cell>
          <cell r="AF408" t="str">
            <v/>
          </cell>
          <cell r="AG408" t="str">
            <v/>
          </cell>
          <cell r="AH408" t="str">
            <v/>
          </cell>
          <cell r="AI408" t="str">
            <v/>
          </cell>
          <cell r="AJ408" t="str">
            <v/>
          </cell>
          <cell r="AK408" t="str">
            <v/>
          </cell>
        </row>
        <row r="409">
          <cell r="C409" t="str">
            <v>INE261F08CP8</v>
          </cell>
          <cell r="D409" t="str">
            <v>National Bank for Agriculture &amp; Rural Development</v>
          </cell>
          <cell r="E409" t="str">
            <v>NABARD 06.44 (Series LTIF G POC 1) 04-Dec-2030</v>
          </cell>
          <cell r="F409" t="str">
            <v>Bond</v>
          </cell>
          <cell r="G409">
            <v>47821</v>
          </cell>
          <cell r="H409">
            <v>0.0644</v>
          </cell>
          <cell r="I409">
            <v>100</v>
          </cell>
          <cell r="J409">
            <v>95.0807</v>
          </cell>
          <cell r="K409">
            <v>0.0754</v>
          </cell>
          <cell r="L409">
            <v>0.004865999999999995</v>
          </cell>
          <cell r="M409" t="str">
            <v>Maturity</v>
          </cell>
          <cell r="N409">
            <v>47821</v>
          </cell>
          <cell r="O409">
            <v>6.53551912568306</v>
          </cell>
          <cell r="P409">
            <v>5.235952955809432</v>
          </cell>
          <cell r="Q409">
            <v>5.045728973508173</v>
          </cell>
          <cell r="R409" t="str">
            <v>[ICRA]AAA</v>
          </cell>
          <cell r="S409" t="str">
            <v/>
          </cell>
          <cell r="T409">
            <v>95.0788</v>
          </cell>
          <cell r="U409">
            <v>0.0754</v>
          </cell>
          <cell r="V409">
            <v>0.004678000000000002</v>
          </cell>
          <cell r="W409" t="str">
            <v>Level-3</v>
          </cell>
          <cell r="X409" t="str">
            <v>Maturity</v>
          </cell>
          <cell r="Y409" t="str">
            <v/>
          </cell>
          <cell r="Z409">
            <v>0</v>
          </cell>
          <cell r="AA409" t="str">
            <v/>
          </cell>
          <cell r="AB409" t="str">
            <v/>
          </cell>
          <cell r="AC409" t="str">
            <v/>
          </cell>
          <cell r="AD409" t="str">
            <v/>
          </cell>
          <cell r="AE409" t="str">
            <v/>
          </cell>
          <cell r="AF409" t="str">
            <v/>
          </cell>
          <cell r="AG409" t="str">
            <v/>
          </cell>
          <cell r="AH409" t="str">
            <v/>
          </cell>
          <cell r="AI409" t="str">
            <v/>
          </cell>
          <cell r="AJ409" t="str">
            <v/>
          </cell>
          <cell r="AK409" t="str">
            <v/>
          </cell>
        </row>
        <row r="410">
          <cell r="C410" t="str">
            <v>INE261F08AP2</v>
          </cell>
          <cell r="D410" t="str">
            <v>National Bank for Agriculture &amp; Rural Development</v>
          </cell>
          <cell r="E410" t="str">
            <v>NABARD 08.77% (Series PMAY-GPB-1) 05-Oct-2028</v>
          </cell>
          <cell r="F410" t="str">
            <v>Bond</v>
          </cell>
          <cell r="G410">
            <v>47031</v>
          </cell>
          <cell r="H410">
            <v>0.0877</v>
          </cell>
          <cell r="I410">
            <v>100</v>
          </cell>
          <cell r="J410">
            <v>104.6132</v>
          </cell>
          <cell r="K410">
            <v>0.0765</v>
          </cell>
          <cell r="L410">
            <v>0.006280999999999995</v>
          </cell>
          <cell r="M410" t="str">
            <v>Maturity</v>
          </cell>
          <cell r="N410">
            <v>47031</v>
          </cell>
          <cell r="O410">
            <v>4.371584699453552</v>
          </cell>
          <cell r="P410">
            <v>3.7003721478464895</v>
          </cell>
          <cell r="Q410">
            <v>3.5640473371986414</v>
          </cell>
          <cell r="R410" t="str">
            <v>CRISIL AAA</v>
          </cell>
          <cell r="S410" t="str">
            <v/>
          </cell>
          <cell r="T410">
            <v>104.616</v>
          </cell>
          <cell r="U410">
            <v>0.0765</v>
          </cell>
          <cell r="V410">
            <v>0.005690000000000001</v>
          </cell>
          <cell r="W410" t="str">
            <v>Level-3</v>
          </cell>
          <cell r="X410" t="str">
            <v>Maturity</v>
          </cell>
          <cell r="Y410" t="str">
            <v/>
          </cell>
          <cell r="Z410">
            <v>0</v>
          </cell>
          <cell r="AA410" t="str">
            <v/>
          </cell>
          <cell r="AB410" t="str">
            <v/>
          </cell>
          <cell r="AC410" t="str">
            <v/>
          </cell>
          <cell r="AD410" t="str">
            <v/>
          </cell>
          <cell r="AE410" t="str">
            <v/>
          </cell>
          <cell r="AF410" t="str">
            <v/>
          </cell>
          <cell r="AG410" t="str">
            <v/>
          </cell>
          <cell r="AH410" t="str">
            <v/>
          </cell>
          <cell r="AI410" t="str">
            <v/>
          </cell>
          <cell r="AJ410" t="str">
            <v/>
          </cell>
          <cell r="AK410" t="str">
            <v/>
          </cell>
        </row>
        <row r="411">
          <cell r="C411" t="str">
            <v>INE020B08DH2</v>
          </cell>
          <cell r="D411" t="str">
            <v>Rural Electrification Corporation Ltd.</v>
          </cell>
          <cell r="E411" t="str">
            <v>RECL 05.81% (Series 204-B) 31-Dec 2025</v>
          </cell>
          <cell r="F411" t="str">
            <v>Bond</v>
          </cell>
          <cell r="G411">
            <v>46022</v>
          </cell>
          <cell r="H411">
            <v>0.058100000000000006</v>
          </cell>
          <cell r="I411">
            <v>100</v>
          </cell>
          <cell r="J411">
            <v>97.2813</v>
          </cell>
          <cell r="K411">
            <v>0.0764</v>
          </cell>
          <cell r="L411">
            <v>0.005836999999999995</v>
          </cell>
          <cell r="M411" t="str">
            <v>Maturity</v>
          </cell>
          <cell r="N411">
            <v>46022</v>
          </cell>
          <cell r="O411">
            <v>1.6092896174863387</v>
          </cell>
          <cell r="P411">
            <v>1.5507509586316284</v>
          </cell>
          <cell r="Q411">
            <v>1.4406827932289377</v>
          </cell>
          <cell r="R411" t="str">
            <v>CRISIL AAA</v>
          </cell>
          <cell r="S411" t="str">
            <v/>
          </cell>
          <cell r="T411">
            <v>97.2771</v>
          </cell>
          <cell r="U411">
            <v>0.0764</v>
          </cell>
          <cell r="V411">
            <v>0.005956000000000003</v>
          </cell>
          <cell r="W411" t="str">
            <v>Level-2</v>
          </cell>
          <cell r="X411" t="str">
            <v>Maturity</v>
          </cell>
          <cell r="Y411" t="str">
            <v/>
          </cell>
          <cell r="Z411">
            <v>0</v>
          </cell>
          <cell r="AA411" t="str">
            <v/>
          </cell>
          <cell r="AB411" t="str">
            <v/>
          </cell>
          <cell r="AC411" t="str">
            <v/>
          </cell>
          <cell r="AD411" t="str">
            <v/>
          </cell>
          <cell r="AE411" t="str">
            <v/>
          </cell>
          <cell r="AF411" t="str">
            <v/>
          </cell>
          <cell r="AG411" t="str">
            <v/>
          </cell>
          <cell r="AH411" t="str">
            <v/>
          </cell>
          <cell r="AI411" t="str">
            <v/>
          </cell>
          <cell r="AJ411" t="str">
            <v/>
          </cell>
          <cell r="AK411" t="str">
            <v/>
          </cell>
        </row>
        <row r="412">
          <cell r="C412" t="str">
            <v>INE692A08110</v>
          </cell>
          <cell r="D412" t="str">
            <v>Union Bank Of India</v>
          </cell>
          <cell r="E412" t="str">
            <v>Union Bank 08.73% ( Basel III AT1 Series XXVII Perpetual) C 15-Dec-2025</v>
          </cell>
          <cell r="F412" t="str">
            <v>Bond</v>
          </cell>
          <cell r="G412">
            <v>80704</v>
          </cell>
          <cell r="H412">
            <v>0.0873</v>
          </cell>
          <cell r="I412">
            <v>100</v>
          </cell>
          <cell r="J412">
            <v>99.7705</v>
          </cell>
          <cell r="K412">
            <v>0.087422</v>
          </cell>
          <cell r="L412">
            <v>0.0033049999999999885</v>
          </cell>
          <cell r="M412" t="str">
            <v>Maturity</v>
          </cell>
          <cell r="N412">
            <v>80704</v>
          </cell>
          <cell r="O412">
            <v>96.56557377049181</v>
          </cell>
          <cell r="P412">
            <v>11.997978902886414</v>
          </cell>
          <cell r="Q412">
            <v>11.03341564074151</v>
          </cell>
          <cell r="R412" t="str">
            <v>IND AA</v>
          </cell>
          <cell r="S412" t="str">
            <v/>
          </cell>
          <cell r="T412">
            <v>99.7706</v>
          </cell>
          <cell r="U412">
            <v>0.087422</v>
          </cell>
          <cell r="V412">
            <v>0.003029999999999991</v>
          </cell>
          <cell r="W412" t="str">
            <v>Level-3</v>
          </cell>
          <cell r="X412" t="str">
            <v>Maturity</v>
          </cell>
          <cell r="Y412" t="str">
            <v/>
          </cell>
          <cell r="Z412">
            <v>0</v>
          </cell>
          <cell r="AA412" t="str">
            <v/>
          </cell>
          <cell r="AB412" t="str">
            <v/>
          </cell>
          <cell r="AC412" t="str">
            <v/>
          </cell>
          <cell r="AD412" t="str">
            <v/>
          </cell>
          <cell r="AE412" t="str">
            <v/>
          </cell>
          <cell r="AF412" t="str">
            <v/>
          </cell>
          <cell r="AG412" t="str">
            <v/>
          </cell>
          <cell r="AH412" t="str">
            <v/>
          </cell>
          <cell r="AI412" t="str">
            <v/>
          </cell>
          <cell r="AJ412" t="str">
            <v/>
          </cell>
          <cell r="AK412" t="str">
            <v/>
          </cell>
        </row>
        <row r="413">
          <cell r="C413" t="str">
            <v>INE020B08DG4</v>
          </cell>
          <cell r="D413" t="str">
            <v>Rural Electrification Corporation Ltd.</v>
          </cell>
          <cell r="E413" t="str">
            <v>RECL 06.90% (Series 204-A) 31-Jan 2031</v>
          </cell>
          <cell r="F413" t="str">
            <v>Bond</v>
          </cell>
          <cell r="G413">
            <v>47879</v>
          </cell>
          <cell r="H413">
            <v>0.069</v>
          </cell>
          <cell r="I413">
            <v>100</v>
          </cell>
          <cell r="J413">
            <v>96.5047</v>
          </cell>
          <cell r="K413">
            <v>0.075747</v>
          </cell>
          <cell r="L413">
            <v>0.004401999999999989</v>
          </cell>
          <cell r="M413" t="str">
            <v>Maturity</v>
          </cell>
          <cell r="N413">
            <v>47879</v>
          </cell>
          <cell r="O413">
            <v>6.693989071038251</v>
          </cell>
          <cell r="P413">
            <v>5.4473512675682745</v>
          </cell>
          <cell r="Q413">
            <v>5.06378476311649</v>
          </cell>
          <cell r="R413" t="str">
            <v>CRISIL AAA</v>
          </cell>
          <cell r="S413" t="str">
            <v/>
          </cell>
          <cell r="T413">
            <v>96.5039</v>
          </cell>
          <cell r="U413">
            <v>0.075747</v>
          </cell>
          <cell r="V413">
            <v>0.00401399999999999</v>
          </cell>
          <cell r="W413" t="str">
            <v>Level-2</v>
          </cell>
          <cell r="X413" t="str">
            <v>Maturity</v>
          </cell>
          <cell r="Y413" t="str">
            <v/>
          </cell>
          <cell r="Z413">
            <v>0</v>
          </cell>
          <cell r="AA413" t="str">
            <v/>
          </cell>
          <cell r="AB413" t="str">
            <v/>
          </cell>
          <cell r="AC413" t="str">
            <v/>
          </cell>
          <cell r="AD413" t="str">
            <v/>
          </cell>
          <cell r="AE413" t="str">
            <v/>
          </cell>
          <cell r="AF413" t="str">
            <v/>
          </cell>
          <cell r="AG413" t="str">
            <v/>
          </cell>
          <cell r="AH413" t="str">
            <v/>
          </cell>
          <cell r="AI413" t="str">
            <v/>
          </cell>
          <cell r="AJ413" t="str">
            <v/>
          </cell>
          <cell r="AK413" t="str">
            <v/>
          </cell>
        </row>
        <row r="414">
          <cell r="C414" t="str">
            <v>INE371K08169</v>
          </cell>
          <cell r="D414" t="str">
            <v>Tata Realty &amp; Infrastructure Ltd.</v>
          </cell>
          <cell r="E414" t="str">
            <v>Tata realty &amp; infrastructure 07.09%( Series XIV)  21-Jun-2024</v>
          </cell>
          <cell r="F414" t="str">
            <v>Bond</v>
          </cell>
          <cell r="G414">
            <v>45464</v>
          </cell>
          <cell r="H414">
            <v>0.0709</v>
          </cell>
          <cell r="I414">
            <v>100</v>
          </cell>
          <cell r="J414">
            <v>99.9408</v>
          </cell>
          <cell r="K414">
            <v>0.0764</v>
          </cell>
          <cell r="L414">
            <v>0.009343134615384621</v>
          </cell>
          <cell r="M414" t="str">
            <v>Maturity</v>
          </cell>
          <cell r="N414">
            <v>45464</v>
          </cell>
          <cell r="O414">
            <v>0.08196721311475409</v>
          </cell>
          <cell r="P414">
            <v>0.07923497267759563</v>
          </cell>
          <cell r="Q414">
            <v>0.0736110857279781</v>
          </cell>
          <cell r="R414" t="str">
            <v>[ICRA]AA+</v>
          </cell>
          <cell r="S414" t="str">
            <v/>
          </cell>
          <cell r="T414">
            <v>99.9388</v>
          </cell>
          <cell r="U414">
            <v>0.0764</v>
          </cell>
          <cell r="V414">
            <v>0.009811363636363632</v>
          </cell>
          <cell r="W414" t="str">
            <v>Level-3</v>
          </cell>
          <cell r="X414" t="str">
            <v>Maturity</v>
          </cell>
          <cell r="Y414" t="str">
            <v/>
          </cell>
          <cell r="Z414">
            <v>0</v>
          </cell>
          <cell r="AA414" t="str">
            <v/>
          </cell>
          <cell r="AB414" t="str">
            <v/>
          </cell>
          <cell r="AC414" t="str">
            <v/>
          </cell>
          <cell r="AD414" t="str">
            <v/>
          </cell>
          <cell r="AE414" t="str">
            <v/>
          </cell>
          <cell r="AF414" t="str">
            <v/>
          </cell>
          <cell r="AG414" t="str">
            <v/>
          </cell>
          <cell r="AH414" t="str">
            <v/>
          </cell>
          <cell r="AI414" t="str">
            <v/>
          </cell>
          <cell r="AJ414" t="str">
            <v/>
          </cell>
          <cell r="AK414" t="str">
            <v/>
          </cell>
        </row>
        <row r="415">
          <cell r="C415" t="str">
            <v>INE206D08386</v>
          </cell>
          <cell r="D415" t="str">
            <v>Nuclear Power Corporation Of India Ltd.</v>
          </cell>
          <cell r="E415" t="str">
            <v>NPCL 08.13% (Series-XXXII C)  28-Mar-2029</v>
          </cell>
          <cell r="F415" t="str">
            <v>Bond</v>
          </cell>
          <cell r="G415">
            <v>47205</v>
          </cell>
          <cell r="H415">
            <v>0.0813</v>
          </cell>
          <cell r="I415">
            <v>100</v>
          </cell>
          <cell r="J415">
            <v>102.8002</v>
          </cell>
          <cell r="K415">
            <v>0.075667</v>
          </cell>
          <cell r="L415">
            <v>0.0054479999999999945</v>
          </cell>
          <cell r="M415" t="str">
            <v>Maturity</v>
          </cell>
          <cell r="N415">
            <v>47205</v>
          </cell>
          <cell r="O415">
            <v>4.8483344561718695</v>
          </cell>
          <cell r="P415">
            <v>4.065544458467459</v>
          </cell>
          <cell r="Q415">
            <v>3.917337856667239</v>
          </cell>
          <cell r="R415" t="str">
            <v>CRISIL AAA</v>
          </cell>
          <cell r="S415" t="str">
            <v/>
          </cell>
          <cell r="T415">
            <v>102.8017</v>
          </cell>
          <cell r="U415">
            <v>0.075667</v>
          </cell>
          <cell r="V415">
            <v>0.004857</v>
          </cell>
          <cell r="W415" t="str">
            <v>Level-3</v>
          </cell>
          <cell r="X415" t="str">
            <v>Maturity</v>
          </cell>
          <cell r="Y415" t="str">
            <v/>
          </cell>
          <cell r="Z415">
            <v>0</v>
          </cell>
          <cell r="AA415" t="str">
            <v/>
          </cell>
          <cell r="AB415" t="str">
            <v/>
          </cell>
          <cell r="AC415" t="str">
            <v/>
          </cell>
          <cell r="AD415">
            <v>1</v>
          </cell>
          <cell r="AE415" t="str">
            <v/>
          </cell>
          <cell r="AF415" t="str">
            <v/>
          </cell>
          <cell r="AG415" t="str">
            <v/>
          </cell>
          <cell r="AH415" t="str">
            <v/>
          </cell>
          <cell r="AI415" t="str">
            <v/>
          </cell>
          <cell r="AJ415" t="str">
            <v/>
          </cell>
          <cell r="AK415" t="str">
            <v/>
          </cell>
        </row>
        <row r="416">
          <cell r="C416" t="str">
            <v>INE206D08394</v>
          </cell>
          <cell r="D416" t="str">
            <v>Nuclear Power Corporation Of India Ltd.</v>
          </cell>
          <cell r="E416" t="str">
            <v>NPCL 08.13% (Series-XXXII D)  28-Mar-2030</v>
          </cell>
          <cell r="F416" t="str">
            <v>Bond</v>
          </cell>
          <cell r="G416">
            <v>47570</v>
          </cell>
          <cell r="H416">
            <v>0.0813</v>
          </cell>
          <cell r="I416">
            <v>100</v>
          </cell>
          <cell r="J416">
            <v>103.7739</v>
          </cell>
          <cell r="K416">
            <v>0.074567</v>
          </cell>
          <cell r="L416">
            <v>0.0042079999999999895</v>
          </cell>
          <cell r="M416" t="str">
            <v>Maturity</v>
          </cell>
          <cell r="N416">
            <v>47570</v>
          </cell>
          <cell r="O416">
            <v>5.8483344561718695</v>
          </cell>
          <cell r="P416">
            <v>4.735489085310324</v>
          </cell>
          <cell r="Q416">
            <v>4.565279487536748</v>
          </cell>
          <cell r="R416" t="str">
            <v>CRISIL AAA</v>
          </cell>
          <cell r="S416" t="str">
            <v/>
          </cell>
          <cell r="T416">
            <v>103.7755</v>
          </cell>
          <cell r="U416">
            <v>0.074567</v>
          </cell>
          <cell r="V416">
            <v>0.004059999999999994</v>
          </cell>
          <cell r="W416" t="str">
            <v>Level-3</v>
          </cell>
          <cell r="X416" t="str">
            <v>Maturity</v>
          </cell>
          <cell r="Y416" t="str">
            <v/>
          </cell>
          <cell r="Z416">
            <v>0</v>
          </cell>
          <cell r="AA416" t="str">
            <v/>
          </cell>
          <cell r="AB416" t="str">
            <v/>
          </cell>
          <cell r="AC416" t="str">
            <v/>
          </cell>
          <cell r="AD416">
            <v>1</v>
          </cell>
          <cell r="AE416" t="str">
            <v/>
          </cell>
          <cell r="AF416" t="str">
            <v/>
          </cell>
          <cell r="AG416" t="str">
            <v/>
          </cell>
          <cell r="AH416" t="str">
            <v/>
          </cell>
          <cell r="AI416" t="str">
            <v/>
          </cell>
          <cell r="AJ416" t="str">
            <v/>
          </cell>
          <cell r="AK416" t="str">
            <v/>
          </cell>
        </row>
        <row r="417">
          <cell r="C417" t="str">
            <v>INE206D08402</v>
          </cell>
          <cell r="D417" t="str">
            <v>Nuclear Power Corporation Of India Ltd.</v>
          </cell>
          <cell r="E417" t="str">
            <v>NPCL 08.13% (Series-XXXII E)  28-Mar-2031</v>
          </cell>
          <cell r="F417" t="str">
            <v>Bond</v>
          </cell>
          <cell r="G417">
            <v>47935</v>
          </cell>
          <cell r="H417">
            <v>0.0813</v>
          </cell>
          <cell r="I417">
            <v>100</v>
          </cell>
          <cell r="J417">
            <v>104.2764</v>
          </cell>
          <cell r="K417">
            <v>0.074567</v>
          </cell>
          <cell r="L417">
            <v>0.004032999999999995</v>
          </cell>
          <cell r="M417" t="str">
            <v>Maturity</v>
          </cell>
          <cell r="N417">
            <v>47935</v>
          </cell>
          <cell r="O417">
            <v>6.8483344561718695</v>
          </cell>
          <cell r="P417">
            <v>5.355738704560215</v>
          </cell>
          <cell r="Q417">
            <v>5.163235224083112</v>
          </cell>
          <cell r="R417" t="str">
            <v>CRISIL AAA</v>
          </cell>
          <cell r="S417" t="str">
            <v/>
          </cell>
          <cell r="T417">
            <v>104.2779</v>
          </cell>
          <cell r="U417">
            <v>0.074567</v>
          </cell>
          <cell r="V417">
            <v>0.003845000000000001</v>
          </cell>
          <cell r="W417" t="str">
            <v>Level-3</v>
          </cell>
          <cell r="X417" t="str">
            <v>Maturity</v>
          </cell>
          <cell r="Y417" t="str">
            <v/>
          </cell>
          <cell r="Z417">
            <v>0</v>
          </cell>
          <cell r="AA417" t="str">
            <v/>
          </cell>
          <cell r="AB417" t="str">
            <v/>
          </cell>
          <cell r="AC417" t="str">
            <v/>
          </cell>
          <cell r="AD417">
            <v>1</v>
          </cell>
          <cell r="AE417" t="str">
            <v/>
          </cell>
          <cell r="AF417" t="str">
            <v/>
          </cell>
          <cell r="AG417" t="str">
            <v/>
          </cell>
          <cell r="AH417" t="str">
            <v/>
          </cell>
          <cell r="AI417" t="str">
            <v/>
          </cell>
          <cell r="AJ417" t="str">
            <v/>
          </cell>
          <cell r="AK417" t="str">
            <v/>
          </cell>
        </row>
        <row r="418">
          <cell r="C418" t="str">
            <v>INE103A08043</v>
          </cell>
          <cell r="D418" t="str">
            <v>Mangalore Refinery &amp; Petrochemicals Ltd.</v>
          </cell>
          <cell r="E418" t="str">
            <v>MRPL 06.18% (Series 3) 29-Dec-2025</v>
          </cell>
          <cell r="F418" t="str">
            <v>Bond</v>
          </cell>
          <cell r="G418">
            <v>46020</v>
          </cell>
          <cell r="H418">
            <v>0.0618</v>
          </cell>
          <cell r="I418">
            <v>100</v>
          </cell>
          <cell r="J418">
            <v>97.738</v>
          </cell>
          <cell r="K418">
            <v>0.077</v>
          </cell>
          <cell r="L418">
            <v>0.006436999999999998</v>
          </cell>
          <cell r="M418" t="str">
            <v>Maturity</v>
          </cell>
          <cell r="N418">
            <v>46020</v>
          </cell>
          <cell r="O418">
            <v>1.6038251366120218</v>
          </cell>
          <cell r="P418">
            <v>1.542105797569863</v>
          </cell>
          <cell r="Q418">
            <v>1.4318531082357133</v>
          </cell>
          <cell r="R418" t="str">
            <v>IND AAA</v>
          </cell>
          <cell r="S418" t="str">
            <v/>
          </cell>
          <cell r="T418">
            <v>97.7345</v>
          </cell>
          <cell r="U418">
            <v>0.077</v>
          </cell>
          <cell r="V418">
            <v>0.004456000000000002</v>
          </cell>
          <cell r="W418" t="str">
            <v>Level-3</v>
          </cell>
          <cell r="X418" t="str">
            <v>Maturity</v>
          </cell>
          <cell r="Y418" t="str">
            <v/>
          </cell>
          <cell r="Z418">
            <v>0</v>
          </cell>
          <cell r="AA418" t="str">
            <v/>
          </cell>
          <cell r="AB418" t="str">
            <v/>
          </cell>
          <cell r="AC418" t="str">
            <v/>
          </cell>
          <cell r="AD418" t="str">
            <v/>
          </cell>
          <cell r="AE418" t="str">
            <v>&gt;=3 entities</v>
          </cell>
          <cell r="AF418">
            <v>0</v>
          </cell>
          <cell r="AG418">
            <v>3</v>
          </cell>
          <cell r="AH418">
            <v>0</v>
          </cell>
          <cell r="AI418" t="str">
            <v/>
          </cell>
          <cell r="AJ418" t="str">
            <v/>
          </cell>
          <cell r="AK418">
            <v>0.077</v>
          </cell>
        </row>
        <row r="419">
          <cell r="C419" t="str">
            <v>INE261F08CQ6</v>
          </cell>
          <cell r="D419" t="str">
            <v>National Bank for Agriculture &amp; Rural Development</v>
          </cell>
          <cell r="E419" t="str">
            <v>NABARD 06.49 (Series PMAY-G PD3) 30-Dec-2030</v>
          </cell>
          <cell r="F419" t="str">
            <v>Bond</v>
          </cell>
          <cell r="G419">
            <v>47847</v>
          </cell>
          <cell r="H419">
            <v>0.0649</v>
          </cell>
          <cell r="I419">
            <v>100</v>
          </cell>
          <cell r="J419">
            <v>95.2902</v>
          </cell>
          <cell r="K419">
            <v>0.0754</v>
          </cell>
          <cell r="L419">
            <v>0.004865999999999995</v>
          </cell>
          <cell r="M419" t="str">
            <v>Maturity</v>
          </cell>
          <cell r="N419">
            <v>47847</v>
          </cell>
          <cell r="O419">
            <v>6.60655737704918</v>
          </cell>
          <cell r="P419">
            <v>5.3006249833390475</v>
          </cell>
          <cell r="Q419">
            <v>5.108051443903872</v>
          </cell>
          <cell r="R419" t="str">
            <v>[ICRA]AAA</v>
          </cell>
          <cell r="S419" t="str">
            <v/>
          </cell>
          <cell r="T419">
            <v>95.2885</v>
          </cell>
          <cell r="U419">
            <v>0.0754</v>
          </cell>
          <cell r="V419">
            <v>0.004678000000000002</v>
          </cell>
          <cell r="W419" t="str">
            <v>Level-3</v>
          </cell>
          <cell r="X419" t="str">
            <v>Maturity</v>
          </cell>
          <cell r="Y419" t="str">
            <v/>
          </cell>
          <cell r="Z419">
            <v>0</v>
          </cell>
          <cell r="AA419" t="str">
            <v/>
          </cell>
          <cell r="AB419" t="str">
            <v/>
          </cell>
          <cell r="AC419" t="str">
            <v/>
          </cell>
          <cell r="AD419" t="str">
            <v/>
          </cell>
          <cell r="AE419" t="str">
            <v/>
          </cell>
          <cell r="AF419" t="str">
            <v/>
          </cell>
          <cell r="AG419" t="str">
            <v/>
          </cell>
          <cell r="AH419" t="str">
            <v/>
          </cell>
          <cell r="AI419" t="str">
            <v/>
          </cell>
          <cell r="AJ419" t="str">
            <v/>
          </cell>
          <cell r="AK419" t="str">
            <v/>
          </cell>
        </row>
        <row r="420">
          <cell r="C420" t="str">
            <v>INE134E08GL0</v>
          </cell>
          <cell r="D420" t="str">
            <v>Power Finance Corporation Ltd.</v>
          </cell>
          <cell r="E420" t="str">
            <v>PFC 8.98% (Series 120 Option B) 08-Oct-2024</v>
          </cell>
          <cell r="F420" t="str">
            <v>Bond</v>
          </cell>
          <cell r="G420">
            <v>45573</v>
          </cell>
          <cell r="H420">
            <v>0.0898</v>
          </cell>
          <cell r="I420">
            <v>100</v>
          </cell>
          <cell r="J420">
            <v>100.3822</v>
          </cell>
          <cell r="K420">
            <v>0.0751</v>
          </cell>
          <cell r="L420">
            <v>0.005025000000000002</v>
          </cell>
          <cell r="M420" t="str">
            <v>Maturity</v>
          </cell>
          <cell r="N420">
            <v>45573</v>
          </cell>
          <cell r="O420">
            <v>0.3797814207650273</v>
          </cell>
          <cell r="P420">
            <v>0.3770491803278688</v>
          </cell>
          <cell r="Q420">
            <v>0.3507107993004082</v>
          </cell>
          <cell r="R420" t="str">
            <v>CRISIL AAA</v>
          </cell>
          <cell r="S420" t="str">
            <v/>
          </cell>
          <cell r="T420">
            <v>100.3856</v>
          </cell>
          <cell r="U420">
            <v>0.0751</v>
          </cell>
          <cell r="V420">
            <v>0.005049999999999999</v>
          </cell>
          <cell r="W420" t="str">
            <v>Level-3</v>
          </cell>
          <cell r="X420" t="str">
            <v>Maturity</v>
          </cell>
          <cell r="Y420" t="str">
            <v/>
          </cell>
          <cell r="Z420">
            <v>0</v>
          </cell>
          <cell r="AA420" t="str">
            <v/>
          </cell>
          <cell r="AB420" t="str">
            <v/>
          </cell>
          <cell r="AC420" t="str">
            <v/>
          </cell>
          <cell r="AD420" t="str">
            <v/>
          </cell>
          <cell r="AE420" t="str">
            <v/>
          </cell>
          <cell r="AF420" t="str">
            <v/>
          </cell>
          <cell r="AG420" t="str">
            <v/>
          </cell>
          <cell r="AH420" t="str">
            <v/>
          </cell>
          <cell r="AI420" t="str">
            <v/>
          </cell>
          <cell r="AJ420" t="str">
            <v/>
          </cell>
          <cell r="AK420" t="str">
            <v/>
          </cell>
        </row>
        <row r="421">
          <cell r="C421" t="str">
            <v>INE476A08100</v>
          </cell>
          <cell r="D421" t="str">
            <v>Canara Bank</v>
          </cell>
          <cell r="E421" t="str">
            <v>Canara Bank 08.50%(Series III Basel III Tier I Perpetual) 31-Dec-2025</v>
          </cell>
          <cell r="F421" t="str">
            <v>Bond</v>
          </cell>
          <cell r="G421">
            <v>80720</v>
          </cell>
          <cell r="H421">
            <v>0.085</v>
          </cell>
          <cell r="I421">
            <v>100</v>
          </cell>
          <cell r="J421">
            <v>99.995</v>
          </cell>
          <cell r="K421">
            <v>0.084934</v>
          </cell>
          <cell r="L421">
            <v>0.005354999999999999</v>
          </cell>
          <cell r="M421" t="str">
            <v>Maturity</v>
          </cell>
          <cell r="N421">
            <v>80720</v>
          </cell>
          <cell r="O421">
            <v>96.60928961748634</v>
          </cell>
          <cell r="P421">
            <v>12.375680133270276</v>
          </cell>
          <cell r="Q421">
            <v>11.406850677801854</v>
          </cell>
          <cell r="R421" t="str">
            <v>CRISIL AA+</v>
          </cell>
          <cell r="S421" t="str">
            <v/>
          </cell>
          <cell r="T421">
            <v>99.9952</v>
          </cell>
          <cell r="U421">
            <v>0.084934</v>
          </cell>
          <cell r="V421">
            <v>0.004379999999999995</v>
          </cell>
          <cell r="W421" t="str">
            <v>Level-2</v>
          </cell>
          <cell r="X421" t="str">
            <v>Maturity</v>
          </cell>
          <cell r="Y421" t="str">
            <v/>
          </cell>
          <cell r="Z421">
            <v>0</v>
          </cell>
          <cell r="AA421" t="str">
            <v/>
          </cell>
          <cell r="AB421" t="str">
            <v/>
          </cell>
          <cell r="AC421" t="str">
            <v/>
          </cell>
          <cell r="AD421" t="str">
            <v/>
          </cell>
          <cell r="AE421" t="str">
            <v/>
          </cell>
          <cell r="AF421" t="str">
            <v/>
          </cell>
          <cell r="AG421" t="str">
            <v/>
          </cell>
          <cell r="AH421" t="str">
            <v/>
          </cell>
          <cell r="AI421" t="str">
            <v/>
          </cell>
          <cell r="AJ421" t="str">
            <v/>
          </cell>
          <cell r="AK421" t="str">
            <v/>
          </cell>
        </row>
        <row r="422">
          <cell r="C422" t="str">
            <v>INE562A08073</v>
          </cell>
          <cell r="D422" t="str">
            <v>Indian Bank</v>
          </cell>
          <cell r="E422" t="str">
            <v>Indian Bank 08.44% (Perpetual Basel III AT I Series-IV) 30-Dec-2120 C 30-Dec-2025</v>
          </cell>
          <cell r="F422" t="str">
            <v>Bond</v>
          </cell>
          <cell r="G422">
            <v>80719</v>
          </cell>
          <cell r="H422">
            <v>0.0844</v>
          </cell>
          <cell r="I422">
            <v>100</v>
          </cell>
          <cell r="J422">
            <v>101.0813</v>
          </cell>
          <cell r="K422">
            <v>0.08343</v>
          </cell>
          <cell r="L422">
            <v>0.012084999999999999</v>
          </cell>
          <cell r="M422" t="str">
            <v>Maturity</v>
          </cell>
          <cell r="N422">
            <v>80719</v>
          </cell>
          <cell r="O422">
            <v>96.60655737704919</v>
          </cell>
          <cell r="P422">
            <v>12.584047117948112</v>
          </cell>
          <cell r="Q422">
            <v>11.61500707747442</v>
          </cell>
          <cell r="R422" t="str">
            <v>CRISIL AA+</v>
          </cell>
          <cell r="S422" t="str">
            <v/>
          </cell>
          <cell r="T422">
            <v>101.0815</v>
          </cell>
          <cell r="U422">
            <v>0.08343</v>
          </cell>
          <cell r="V422">
            <v>0.012009999999999993</v>
          </cell>
          <cell r="W422" t="str">
            <v>Level-2</v>
          </cell>
          <cell r="X422" t="str">
            <v>Maturity</v>
          </cell>
          <cell r="Y422" t="str">
            <v/>
          </cell>
          <cell r="Z422">
            <v>0</v>
          </cell>
          <cell r="AA422" t="str">
            <v/>
          </cell>
          <cell r="AB422" t="str">
            <v/>
          </cell>
          <cell r="AC422" t="str">
            <v/>
          </cell>
          <cell r="AD422" t="str">
            <v/>
          </cell>
          <cell r="AE422" t="str">
            <v/>
          </cell>
          <cell r="AF422" t="str">
            <v/>
          </cell>
          <cell r="AG422" t="str">
            <v/>
          </cell>
          <cell r="AH422" t="str">
            <v/>
          </cell>
          <cell r="AI422" t="str">
            <v/>
          </cell>
          <cell r="AJ422" t="str">
            <v/>
          </cell>
          <cell r="AK422" t="str">
            <v/>
          </cell>
        </row>
        <row r="423">
          <cell r="C423" t="str">
            <v>INE729N08030</v>
          </cell>
          <cell r="D423" t="str">
            <v>TVS Credit Services Ltd.</v>
          </cell>
          <cell r="E423" t="str">
            <v>TVS Credit Services 09.40% 10-Jun-2026</v>
          </cell>
          <cell r="F423" t="str">
            <v>Bond</v>
          </cell>
          <cell r="G423">
            <v>46183</v>
          </cell>
          <cell r="H423">
            <v>0.094</v>
          </cell>
          <cell r="I423">
            <v>100</v>
          </cell>
          <cell r="J423">
            <v>100.6665</v>
          </cell>
          <cell r="K423">
            <v>0.0902</v>
          </cell>
          <cell r="L423">
            <v>0.018854999999999997</v>
          </cell>
          <cell r="M423" t="str">
            <v>Maturity</v>
          </cell>
          <cell r="N423">
            <v>46183</v>
          </cell>
          <cell r="O423">
            <v>2.050550190882551</v>
          </cell>
          <cell r="P423">
            <v>1.8802217366838216</v>
          </cell>
          <cell r="Q423">
            <v>1.724657619412788</v>
          </cell>
          <cell r="R423" t="str">
            <v>CRISIL AA</v>
          </cell>
          <cell r="S423" t="str">
            <v/>
          </cell>
          <cell r="T423">
            <v>100.6675</v>
          </cell>
          <cell r="U423">
            <v>0.0902</v>
          </cell>
          <cell r="V423">
            <v>0.01867999999999999</v>
          </cell>
          <cell r="W423" t="str">
            <v>Level-3</v>
          </cell>
          <cell r="X423" t="str">
            <v>Maturity</v>
          </cell>
          <cell r="Y423" t="str">
            <v/>
          </cell>
          <cell r="Z423">
            <v>0</v>
          </cell>
          <cell r="AA423" t="str">
            <v/>
          </cell>
          <cell r="AB423" t="str">
            <v/>
          </cell>
          <cell r="AC423" t="str">
            <v/>
          </cell>
          <cell r="AD423" t="str">
            <v/>
          </cell>
          <cell r="AE423" t="str">
            <v/>
          </cell>
          <cell r="AF423" t="str">
            <v/>
          </cell>
          <cell r="AG423" t="str">
            <v/>
          </cell>
          <cell r="AH423" t="str">
            <v/>
          </cell>
          <cell r="AI423" t="str">
            <v/>
          </cell>
          <cell r="AJ423" t="str">
            <v/>
          </cell>
          <cell r="AK423" t="str">
            <v/>
          </cell>
        </row>
        <row r="424">
          <cell r="C424" t="str">
            <v>INE537P07489</v>
          </cell>
          <cell r="D424" t="str">
            <v>India Infradebt Ltd.</v>
          </cell>
          <cell r="E424" t="str">
            <v>India Infradebt Ltd. 08.40% (Tranche II Series I) 20-Nov-2024</v>
          </cell>
          <cell r="F424" t="str">
            <v>Bond</v>
          </cell>
          <cell r="G424">
            <v>45616</v>
          </cell>
          <cell r="H424">
            <v>0.084</v>
          </cell>
          <cell r="I424">
            <v>100</v>
          </cell>
          <cell r="J424">
            <v>100.0585</v>
          </cell>
          <cell r="K424">
            <v>0.079375</v>
          </cell>
          <cell r="L424">
            <v>0.009339128311258285</v>
          </cell>
          <cell r="M424" t="str">
            <v>Maturity</v>
          </cell>
          <cell r="N424">
            <v>45616</v>
          </cell>
          <cell r="O424">
            <v>0.4972677595628415</v>
          </cell>
          <cell r="P424">
            <v>0.49453551912568305</v>
          </cell>
          <cell r="Q424">
            <v>0.45816840220098026</v>
          </cell>
          <cell r="R424" t="str">
            <v>CRISIL AAA</v>
          </cell>
          <cell r="S424" t="str">
            <v/>
          </cell>
          <cell r="T424">
            <v>100.0597</v>
          </cell>
          <cell r="U424">
            <v>0.079375</v>
          </cell>
          <cell r="V424">
            <v>0.009555047619047616</v>
          </cell>
          <cell r="W424" t="str">
            <v>Level-3</v>
          </cell>
          <cell r="X424" t="str">
            <v>Maturity</v>
          </cell>
          <cell r="Y424" t="str">
            <v/>
          </cell>
          <cell r="Z424">
            <v>0</v>
          </cell>
          <cell r="AA424" t="str">
            <v/>
          </cell>
          <cell r="AB424" t="str">
            <v/>
          </cell>
          <cell r="AC424" t="str">
            <v/>
          </cell>
          <cell r="AD424" t="str">
            <v/>
          </cell>
          <cell r="AE424" t="str">
            <v/>
          </cell>
          <cell r="AF424" t="str">
            <v/>
          </cell>
          <cell r="AG424" t="str">
            <v/>
          </cell>
          <cell r="AH424" t="str">
            <v/>
          </cell>
          <cell r="AI424" t="str">
            <v/>
          </cell>
          <cell r="AJ424" t="str">
            <v/>
          </cell>
          <cell r="AK424" t="str">
            <v/>
          </cell>
        </row>
        <row r="425">
          <cell r="C425" t="str">
            <v>INE040A08864</v>
          </cell>
          <cell r="D425" t="str">
            <v>HDFC Bank Ltd.</v>
          </cell>
          <cell r="E425" t="str">
            <v>HDFC BK (Erstwhile HDFC) 06.83% (Series Y-005) 08-Jan-2031</v>
          </cell>
          <cell r="F425" t="str">
            <v>Bond</v>
          </cell>
          <cell r="G425">
            <v>47856</v>
          </cell>
          <cell r="H425">
            <v>0.0683</v>
          </cell>
          <cell r="I425">
            <v>100</v>
          </cell>
          <cell r="J425">
            <v>95.0648</v>
          </cell>
          <cell r="K425">
            <v>0.078</v>
          </cell>
          <cell r="L425">
            <v>0.007466</v>
          </cell>
          <cell r="M425" t="str">
            <v>Maturity</v>
          </cell>
          <cell r="N425">
            <v>47856</v>
          </cell>
          <cell r="O425">
            <v>6.631147540983607</v>
          </cell>
          <cell r="P425">
            <v>5.383950458085775</v>
          </cell>
          <cell r="Q425">
            <v>4.9943881800424625</v>
          </cell>
          <cell r="R425" t="str">
            <v>CRISIL AAA</v>
          </cell>
          <cell r="S425" t="str">
            <v/>
          </cell>
          <cell r="T425">
            <v>95.0634</v>
          </cell>
          <cell r="U425">
            <v>0.078</v>
          </cell>
          <cell r="V425">
            <v>0.006731000000000001</v>
          </cell>
          <cell r="W425" t="str">
            <v>Level-2</v>
          </cell>
          <cell r="X425" t="str">
            <v>Maturity</v>
          </cell>
          <cell r="Y425" t="str">
            <v/>
          </cell>
          <cell r="Z425">
            <v>0</v>
          </cell>
          <cell r="AA425" t="str">
            <v/>
          </cell>
          <cell r="AB425" t="str">
            <v/>
          </cell>
          <cell r="AC425" t="str">
            <v/>
          </cell>
          <cell r="AD425" t="str">
            <v/>
          </cell>
          <cell r="AE425" t="str">
            <v/>
          </cell>
          <cell r="AF425" t="str">
            <v/>
          </cell>
          <cell r="AG425" t="str">
            <v/>
          </cell>
          <cell r="AH425" t="str">
            <v/>
          </cell>
          <cell r="AI425" t="str">
            <v/>
          </cell>
          <cell r="AJ425" t="str">
            <v/>
          </cell>
          <cell r="AK425" t="str">
            <v/>
          </cell>
        </row>
        <row r="426">
          <cell r="C426" t="str">
            <v>INE692A08128</v>
          </cell>
          <cell r="D426" t="str">
            <v>Union Bank Of India</v>
          </cell>
          <cell r="E426" t="str">
            <v>Union Bank 08.64% ( Basel III AT1  SeriesXXVIII Perpetual) 11-Jan-2026</v>
          </cell>
          <cell r="F426" t="str">
            <v>Bond</v>
          </cell>
          <cell r="G426">
            <v>80731</v>
          </cell>
          <cell r="H426">
            <v>0.0864</v>
          </cell>
          <cell r="I426">
            <v>100</v>
          </cell>
          <cell r="J426">
            <v>99.7173</v>
          </cell>
          <cell r="K426">
            <v>0.086573</v>
          </cell>
          <cell r="L426">
            <v>0.0043219999999999925</v>
          </cell>
          <cell r="M426" t="str">
            <v>Maturity</v>
          </cell>
          <cell r="N426">
            <v>80731</v>
          </cell>
          <cell r="O426">
            <v>96.63934426229508</v>
          </cell>
          <cell r="P426">
            <v>12.183621321281551</v>
          </cell>
          <cell r="Q426">
            <v>11.212887970970705</v>
          </cell>
          <cell r="R426" t="str">
            <v>IND AA</v>
          </cell>
          <cell r="S426" t="str">
            <v/>
          </cell>
          <cell r="T426">
            <v>99.7176</v>
          </cell>
          <cell r="U426">
            <v>0.086573</v>
          </cell>
          <cell r="V426">
            <v>0.0038469999999999893</v>
          </cell>
          <cell r="W426" t="str">
            <v>Level-3</v>
          </cell>
          <cell r="X426" t="str">
            <v>Maturity</v>
          </cell>
          <cell r="Y426" t="str">
            <v/>
          </cell>
          <cell r="Z426">
            <v>0</v>
          </cell>
          <cell r="AA426" t="str">
            <v/>
          </cell>
          <cell r="AB426" t="str">
            <v/>
          </cell>
          <cell r="AC426" t="str">
            <v/>
          </cell>
          <cell r="AD426" t="str">
            <v/>
          </cell>
          <cell r="AE426" t="str">
            <v/>
          </cell>
          <cell r="AF426" t="str">
            <v/>
          </cell>
          <cell r="AG426" t="str">
            <v/>
          </cell>
          <cell r="AH426" t="str">
            <v/>
          </cell>
          <cell r="AI426" t="str">
            <v/>
          </cell>
          <cell r="AJ426" t="str">
            <v/>
          </cell>
          <cell r="AK426" t="str">
            <v/>
          </cell>
        </row>
        <row r="427">
          <cell r="C427" t="str">
            <v>INE562A08081</v>
          </cell>
          <cell r="D427" t="str">
            <v>Indian Bank</v>
          </cell>
          <cell r="E427" t="str">
            <v>Indian Bank 06.18% ( Series V Basel III TierII) 13-Jan-2031 C 13-Jan-2026</v>
          </cell>
          <cell r="F427" t="str">
            <v>Bond</v>
          </cell>
          <cell r="G427">
            <v>47861</v>
          </cell>
          <cell r="H427">
            <v>0.0618</v>
          </cell>
          <cell r="I427">
            <v>100</v>
          </cell>
          <cell r="J427">
            <v>96.1953</v>
          </cell>
          <cell r="K427">
            <v>0.069045</v>
          </cell>
          <cell r="L427">
            <v>-0.0023000000000000104</v>
          </cell>
          <cell r="M427" t="str">
            <v>Maturity</v>
          </cell>
          <cell r="N427">
            <v>47861</v>
          </cell>
          <cell r="O427">
            <v>6.644808743169399</v>
          </cell>
          <cell r="P427">
            <v>5.506151652359889</v>
          </cell>
          <cell r="Q427">
            <v>5.150533094827522</v>
          </cell>
          <cell r="R427" t="str">
            <v>CRISIL AAA</v>
          </cell>
          <cell r="S427" t="str">
            <v/>
          </cell>
          <cell r="T427">
            <v>96.1942</v>
          </cell>
          <cell r="U427">
            <v>0.069045</v>
          </cell>
          <cell r="V427">
            <v>-0.0026750000000000107</v>
          </cell>
          <cell r="W427" t="str">
            <v>Level-3</v>
          </cell>
          <cell r="X427" t="str">
            <v>Maturity</v>
          </cell>
          <cell r="Y427" t="str">
            <v/>
          </cell>
          <cell r="Z427">
            <v>0</v>
          </cell>
          <cell r="AA427" t="str">
            <v/>
          </cell>
          <cell r="AB427" t="str">
            <v/>
          </cell>
          <cell r="AC427" t="str">
            <v/>
          </cell>
          <cell r="AD427" t="str">
            <v/>
          </cell>
          <cell r="AE427" t="str">
            <v/>
          </cell>
          <cell r="AF427" t="str">
            <v/>
          </cell>
          <cell r="AG427" t="str">
            <v/>
          </cell>
          <cell r="AH427" t="str">
            <v/>
          </cell>
          <cell r="AI427" t="str">
            <v/>
          </cell>
          <cell r="AJ427" t="str">
            <v/>
          </cell>
          <cell r="AK427" t="str">
            <v/>
          </cell>
        </row>
        <row r="428">
          <cell r="C428" t="str">
            <v>INE020B08DK6</v>
          </cell>
          <cell r="D428" t="str">
            <v>Rural Electrification Corporation Ltd.</v>
          </cell>
          <cell r="E428" t="str">
            <v>RECL 05.94% (Series 205B) 31-Jan-2026</v>
          </cell>
          <cell r="F428" t="str">
            <v>Bond</v>
          </cell>
          <cell r="G428">
            <v>46053</v>
          </cell>
          <cell r="H428">
            <v>0.0594</v>
          </cell>
          <cell r="I428">
            <v>100</v>
          </cell>
          <cell r="J428">
            <v>97.3522</v>
          </cell>
          <cell r="K428">
            <v>0.0764</v>
          </cell>
          <cell r="L428">
            <v>0.005836999999999995</v>
          </cell>
          <cell r="M428" t="str">
            <v>Maturity</v>
          </cell>
          <cell r="N428">
            <v>46053</v>
          </cell>
          <cell r="O428">
            <v>1.6939890710382515</v>
          </cell>
          <cell r="P428">
            <v>1.6343388318392598</v>
          </cell>
          <cell r="Q428">
            <v>1.5183378222215345</v>
          </cell>
          <cell r="R428" t="str">
            <v>CRISIL AAA</v>
          </cell>
          <cell r="S428" t="str">
            <v/>
          </cell>
          <cell r="T428">
            <v>97.3485</v>
          </cell>
          <cell r="U428">
            <v>0.0764</v>
          </cell>
          <cell r="V428">
            <v>0.005956000000000003</v>
          </cell>
          <cell r="W428" t="str">
            <v>Level-2</v>
          </cell>
          <cell r="X428" t="str">
            <v>Maturity</v>
          </cell>
          <cell r="Y428" t="str">
            <v/>
          </cell>
          <cell r="Z428">
            <v>0</v>
          </cell>
          <cell r="AA428" t="str">
            <v/>
          </cell>
          <cell r="AB428" t="str">
            <v/>
          </cell>
          <cell r="AC428" t="str">
            <v/>
          </cell>
          <cell r="AD428" t="str">
            <v/>
          </cell>
          <cell r="AE428" t="str">
            <v/>
          </cell>
          <cell r="AF428" t="str">
            <v/>
          </cell>
          <cell r="AG428" t="str">
            <v/>
          </cell>
          <cell r="AH428" t="str">
            <v/>
          </cell>
          <cell r="AI428" t="str">
            <v/>
          </cell>
          <cell r="AJ428" t="str">
            <v/>
          </cell>
          <cell r="AK428" t="str">
            <v/>
          </cell>
        </row>
        <row r="429">
          <cell r="C429" t="str">
            <v>INE115A07NP6</v>
          </cell>
          <cell r="D429" t="str">
            <v>LIC Housing Finance Ltd.</v>
          </cell>
          <cell r="E429" t="str">
            <v>LICHF 08.75% (Tranche 372 Option II) 08-Dec-2028</v>
          </cell>
          <cell r="F429" t="str">
            <v>Bond</v>
          </cell>
          <cell r="G429">
            <v>47095</v>
          </cell>
          <cell r="H429">
            <v>0.08750000000000001</v>
          </cell>
          <cell r="I429">
            <v>100</v>
          </cell>
          <cell r="J429">
            <v>103.4016</v>
          </cell>
          <cell r="K429">
            <v>0.0781</v>
          </cell>
          <cell r="L429">
            <v>0.007880999999999999</v>
          </cell>
          <cell r="M429" t="str">
            <v>Maturity</v>
          </cell>
          <cell r="N429">
            <v>47095</v>
          </cell>
          <cell r="O429">
            <v>4.546448087431694</v>
          </cell>
          <cell r="P429">
            <v>3.8177571798414713</v>
          </cell>
          <cell r="Q429">
            <v>3.541190223394371</v>
          </cell>
          <cell r="R429" t="str">
            <v>CRISIL AAA</v>
          </cell>
          <cell r="S429" t="str">
            <v/>
          </cell>
          <cell r="T429">
            <v>103.4035</v>
          </cell>
          <cell r="U429">
            <v>0.0781</v>
          </cell>
          <cell r="V429">
            <v>0.007089999999999999</v>
          </cell>
          <cell r="W429" t="str">
            <v>Level-3</v>
          </cell>
          <cell r="X429" t="str">
            <v>Maturity</v>
          </cell>
          <cell r="Y429" t="str">
            <v/>
          </cell>
          <cell r="Z429">
            <v>0</v>
          </cell>
          <cell r="AA429" t="str">
            <v/>
          </cell>
          <cell r="AB429" t="str">
            <v/>
          </cell>
          <cell r="AC429" t="str">
            <v/>
          </cell>
          <cell r="AD429" t="str">
            <v/>
          </cell>
          <cell r="AE429" t="str">
            <v/>
          </cell>
          <cell r="AF429" t="str">
            <v/>
          </cell>
          <cell r="AG429" t="str">
            <v/>
          </cell>
          <cell r="AH429" t="str">
            <v/>
          </cell>
          <cell r="AI429" t="str">
            <v/>
          </cell>
          <cell r="AJ429" t="str">
            <v/>
          </cell>
          <cell r="AK429" t="str">
            <v/>
          </cell>
        </row>
        <row r="430">
          <cell r="C430" t="str">
            <v>INE134E07AN1</v>
          </cell>
          <cell r="D430" t="str">
            <v>Power Finance Corporation Ltd.</v>
          </cell>
          <cell r="E430" t="str">
            <v>PFC 07.00% (Tranche I Series IV Category  III &amp; IV) 22-Jan-2031</v>
          </cell>
          <cell r="F430" t="str">
            <v>Bond</v>
          </cell>
          <cell r="G430">
            <v>47870</v>
          </cell>
          <cell r="H430">
            <v>0.07</v>
          </cell>
          <cell r="I430">
            <v>100</v>
          </cell>
          <cell r="J430">
            <v>97.2438</v>
          </cell>
          <cell r="K430">
            <v>0.0753</v>
          </cell>
          <cell r="L430">
            <v>0.004766000000000006</v>
          </cell>
          <cell r="M430" t="str">
            <v>Maturity</v>
          </cell>
          <cell r="N430">
            <v>47870</v>
          </cell>
          <cell r="O430">
            <v>6.669398907103825</v>
          </cell>
          <cell r="P430">
            <v>5.413295600891611</v>
          </cell>
          <cell r="Q430">
            <v>5.03421891648062</v>
          </cell>
          <cell r="R430" t="str">
            <v>CRISIL AAA</v>
          </cell>
          <cell r="S430" t="str">
            <v/>
          </cell>
          <cell r="T430">
            <v>97.2432</v>
          </cell>
          <cell r="U430">
            <v>0.0753</v>
          </cell>
          <cell r="V430">
            <v>0.005028000000000005</v>
          </cell>
          <cell r="W430" t="str">
            <v>Level-2</v>
          </cell>
          <cell r="X430" t="str">
            <v>Maturity</v>
          </cell>
          <cell r="Y430" t="str">
            <v/>
          </cell>
          <cell r="Z430">
            <v>0</v>
          </cell>
          <cell r="AA430" t="str">
            <v/>
          </cell>
          <cell r="AB430" t="str">
            <v/>
          </cell>
          <cell r="AC430" t="str">
            <v/>
          </cell>
          <cell r="AD430" t="str">
            <v/>
          </cell>
          <cell r="AE430" t="str">
            <v/>
          </cell>
          <cell r="AF430" t="str">
            <v/>
          </cell>
          <cell r="AG430" t="str">
            <v/>
          </cell>
          <cell r="AH430" t="str">
            <v/>
          </cell>
          <cell r="AI430" t="str">
            <v/>
          </cell>
          <cell r="AJ430" t="str">
            <v/>
          </cell>
          <cell r="AK430" t="str">
            <v/>
          </cell>
        </row>
        <row r="431">
          <cell r="C431" t="str">
            <v>INE134E07AP6</v>
          </cell>
          <cell r="D431" t="str">
            <v>Power Finance Corporation Ltd.</v>
          </cell>
          <cell r="E431" t="str">
            <v>PFC 06.83% (Benchmark FIIMDA 10 Year G Sec + 80 Bps)Series V  Category III&amp;IV ) 22-Jan-2031</v>
          </cell>
          <cell r="F431" t="str">
            <v>Bond</v>
          </cell>
          <cell r="G431">
            <v>47870</v>
          </cell>
          <cell r="H431">
            <v>0.0683</v>
          </cell>
          <cell r="I431">
            <v>100</v>
          </cell>
          <cell r="J431">
            <v>98.5913</v>
          </cell>
          <cell r="K431">
            <v>0.077664</v>
          </cell>
          <cell r="L431">
            <v>0.0071299999999999975</v>
          </cell>
          <cell r="M431" t="str">
            <v>Maturity</v>
          </cell>
          <cell r="N431">
            <v>47870</v>
          </cell>
          <cell r="O431">
            <v>6.669398907103825</v>
          </cell>
          <cell r="P431">
            <v>5.350191892851058</v>
          </cell>
          <cell r="Q431">
            <v>4.964619670742511</v>
          </cell>
          <cell r="R431" t="str">
            <v>CRISIL AAA</v>
          </cell>
          <cell r="S431" t="str">
            <v/>
          </cell>
          <cell r="T431">
            <v>98.5911</v>
          </cell>
          <cell r="U431">
            <v>0.077664</v>
          </cell>
          <cell r="V431">
            <v>0.00739200000000001</v>
          </cell>
          <cell r="W431" t="str">
            <v>Level-2</v>
          </cell>
          <cell r="X431" t="str">
            <v>Maturity</v>
          </cell>
          <cell r="Y431" t="str">
            <v/>
          </cell>
          <cell r="Z431">
            <v>0</v>
          </cell>
          <cell r="AA431" t="str">
            <v/>
          </cell>
          <cell r="AB431" t="str">
            <v/>
          </cell>
          <cell r="AC431" t="str">
            <v/>
          </cell>
          <cell r="AD431" t="str">
            <v/>
          </cell>
          <cell r="AE431" t="str">
            <v/>
          </cell>
          <cell r="AF431" t="str">
            <v/>
          </cell>
          <cell r="AG431" t="str">
            <v/>
          </cell>
          <cell r="AH431" t="str">
            <v/>
          </cell>
          <cell r="AI431" t="str">
            <v/>
          </cell>
          <cell r="AJ431" t="str">
            <v/>
          </cell>
          <cell r="AK431" t="str">
            <v/>
          </cell>
        </row>
        <row r="432">
          <cell r="C432" t="str">
            <v>INE206D08436</v>
          </cell>
          <cell r="D432" t="str">
            <v>Nuclear Power Corporation Of India Ltd.</v>
          </cell>
          <cell r="E432" t="str">
            <v>NPCL 07.25%.(Series- XXXIII -C)  15-Dec-2029</v>
          </cell>
          <cell r="F432" t="str">
            <v>Bond</v>
          </cell>
          <cell r="G432">
            <v>47467</v>
          </cell>
          <cell r="H432">
            <v>0.07250000000000001</v>
          </cell>
          <cell r="I432">
            <v>100</v>
          </cell>
          <cell r="J432">
            <v>99.1908</v>
          </cell>
          <cell r="K432">
            <v>0.075667</v>
          </cell>
          <cell r="L432">
            <v>0.005307999999999993</v>
          </cell>
          <cell r="M432" t="str">
            <v>Maturity</v>
          </cell>
          <cell r="N432">
            <v>47467</v>
          </cell>
          <cell r="O432">
            <v>5.565566284901564</v>
          </cell>
          <cell r="P432">
            <v>4.527810208779308</v>
          </cell>
          <cell r="Q432">
            <v>4.362752029857687</v>
          </cell>
          <cell r="R432" t="str">
            <v>CRISIL AAA</v>
          </cell>
          <cell r="S432" t="str">
            <v/>
          </cell>
          <cell r="T432">
            <v>99.1902</v>
          </cell>
          <cell r="U432">
            <v>0.075667</v>
          </cell>
          <cell r="V432">
            <v>0.004959999999999992</v>
          </cell>
          <cell r="W432" t="str">
            <v>Level-3</v>
          </cell>
          <cell r="X432" t="str">
            <v>Maturity</v>
          </cell>
          <cell r="Y432" t="str">
            <v/>
          </cell>
          <cell r="Z432">
            <v>0</v>
          </cell>
          <cell r="AA432" t="str">
            <v/>
          </cell>
          <cell r="AB432" t="str">
            <v/>
          </cell>
          <cell r="AC432" t="str">
            <v/>
          </cell>
          <cell r="AD432" t="str">
            <v/>
          </cell>
          <cell r="AE432" t="str">
            <v/>
          </cell>
          <cell r="AF432" t="str">
            <v/>
          </cell>
          <cell r="AG432" t="str">
            <v/>
          </cell>
          <cell r="AH432" t="str">
            <v/>
          </cell>
          <cell r="AI432" t="str">
            <v/>
          </cell>
          <cell r="AJ432" t="str">
            <v/>
          </cell>
          <cell r="AK432" t="str">
            <v/>
          </cell>
        </row>
        <row r="433">
          <cell r="C433" t="str">
            <v>INE020B08DN0</v>
          </cell>
          <cell r="D433" t="str">
            <v>Rural Electrification Corporation Ltd.</v>
          </cell>
          <cell r="E433" t="str">
            <v>RECL 06.63% (GOI Fully Serviced Bond Series XIII) 28-Jan-2031</v>
          </cell>
          <cell r="F433" t="str">
            <v>Bond</v>
          </cell>
          <cell r="G433">
            <v>47876</v>
          </cell>
          <cell r="H433">
            <v>0.0663</v>
          </cell>
          <cell r="I433">
            <v>100</v>
          </cell>
          <cell r="J433">
            <v>95.8</v>
          </cell>
          <cell r="K433">
            <v>0.075747</v>
          </cell>
          <cell r="L433">
            <v>0.005212999999999995</v>
          </cell>
          <cell r="M433" t="str">
            <v>Maturity</v>
          </cell>
          <cell r="N433">
            <v>47876</v>
          </cell>
          <cell r="O433">
            <v>6.685792349726776</v>
          </cell>
          <cell r="P433">
            <v>5.360779825379499</v>
          </cell>
          <cell r="Q433">
            <v>5.165157242553644</v>
          </cell>
          <cell r="R433" t="str">
            <v>CRISIL AAA</v>
          </cell>
          <cell r="S433" t="str">
            <v/>
          </cell>
          <cell r="T433">
            <v>95.7986</v>
          </cell>
          <cell r="U433">
            <v>0.075747</v>
          </cell>
          <cell r="V433">
            <v>0.004912</v>
          </cell>
          <cell r="W433" t="str">
            <v>Level-2</v>
          </cell>
          <cell r="X433" t="str">
            <v>Maturity</v>
          </cell>
          <cell r="Y433" t="str">
            <v/>
          </cell>
          <cell r="Z433">
            <v>0</v>
          </cell>
          <cell r="AA433" t="str">
            <v/>
          </cell>
          <cell r="AB433" t="str">
            <v/>
          </cell>
          <cell r="AC433" t="str">
            <v/>
          </cell>
          <cell r="AD433" t="str">
            <v/>
          </cell>
          <cell r="AE433" t="str">
            <v/>
          </cell>
          <cell r="AF433" t="str">
            <v/>
          </cell>
          <cell r="AG433" t="str">
            <v/>
          </cell>
          <cell r="AH433" t="str">
            <v/>
          </cell>
          <cell r="AI433" t="str">
            <v/>
          </cell>
          <cell r="AJ433" t="str">
            <v/>
          </cell>
          <cell r="AK433" t="str">
            <v/>
          </cell>
        </row>
        <row r="434">
          <cell r="C434" t="str">
            <v>INE909H08345</v>
          </cell>
          <cell r="D434" t="str">
            <v>TMF Holdings Ltd.</v>
          </cell>
          <cell r="E434" t="str">
            <v>TMF Holdings 07.7475% (Series TMFL NCD C FY 2020-21) 30-Dec-2120 P/C 04-Nov-2025</v>
          </cell>
          <cell r="F434" t="str">
            <v>Bond</v>
          </cell>
          <cell r="G434">
            <v>45965</v>
          </cell>
          <cell r="H434">
            <v>0.077475</v>
          </cell>
          <cell r="I434">
            <v>100</v>
          </cell>
          <cell r="J434">
            <v>98.6109</v>
          </cell>
          <cell r="K434">
            <v>0.0878</v>
          </cell>
          <cell r="L434">
            <v>0.017237000000000002</v>
          </cell>
          <cell r="M434" t="str">
            <v>Maturity</v>
          </cell>
          <cell r="N434">
            <v>45965</v>
          </cell>
          <cell r="O434">
            <v>1.4531327195149337</v>
          </cell>
          <cell r="P434">
            <v>1.3890905545868952</v>
          </cell>
          <cell r="Q434">
            <v>1.2769723796533328</v>
          </cell>
          <cell r="R434" t="str">
            <v>CRISIL AA</v>
          </cell>
          <cell r="S434" t="str">
            <v/>
          </cell>
          <cell r="T434">
            <v>98.6087</v>
          </cell>
          <cell r="U434">
            <v>0.0878</v>
          </cell>
          <cell r="V434">
            <v>0.017255999999999994</v>
          </cell>
          <cell r="W434" t="str">
            <v>Level-3</v>
          </cell>
          <cell r="X434" t="str">
            <v>Maturity</v>
          </cell>
          <cell r="Y434" t="str">
            <v/>
          </cell>
          <cell r="Z434">
            <v>0</v>
          </cell>
          <cell r="AA434" t="str">
            <v/>
          </cell>
          <cell r="AB434" t="str">
            <v/>
          </cell>
          <cell r="AC434" t="str">
            <v/>
          </cell>
          <cell r="AD434" t="str">
            <v/>
          </cell>
          <cell r="AE434" t="str">
            <v/>
          </cell>
          <cell r="AF434" t="str">
            <v/>
          </cell>
          <cell r="AG434" t="str">
            <v/>
          </cell>
          <cell r="AH434" t="str">
            <v/>
          </cell>
          <cell r="AI434" t="str">
            <v/>
          </cell>
          <cell r="AJ434" t="str">
            <v/>
          </cell>
          <cell r="AK434" t="str">
            <v/>
          </cell>
        </row>
        <row r="435">
          <cell r="C435" t="str">
            <v>INE729N08048</v>
          </cell>
          <cell r="D435" t="str">
            <v>TVS Credit Services Ltd.</v>
          </cell>
          <cell r="E435" t="str">
            <v>TVS Credit Services  09.40% 26-Aug-2026</v>
          </cell>
          <cell r="F435" t="str">
            <v>Bond</v>
          </cell>
          <cell r="G435">
            <v>46260</v>
          </cell>
          <cell r="H435">
            <v>0.094</v>
          </cell>
          <cell r="I435">
            <v>100</v>
          </cell>
          <cell r="J435">
            <v>100.755</v>
          </cell>
          <cell r="K435">
            <v>0.0902</v>
          </cell>
          <cell r="L435">
            <v>0.020086000000000007</v>
          </cell>
          <cell r="M435" t="str">
            <v>Maturity</v>
          </cell>
          <cell r="N435">
            <v>46260</v>
          </cell>
          <cell r="O435">
            <v>2.2609252189535143</v>
          </cell>
          <cell r="P435">
            <v>2.0910443231742137</v>
          </cell>
          <cell r="Q435">
            <v>1.9180373538563695</v>
          </cell>
          <cell r="R435" t="str">
            <v>CRISIL AA</v>
          </cell>
          <cell r="S435" t="str">
            <v/>
          </cell>
          <cell r="T435">
            <v>100.7564</v>
          </cell>
          <cell r="U435">
            <v>0.0902</v>
          </cell>
          <cell r="V435">
            <v>0.020084999999999992</v>
          </cell>
          <cell r="W435" t="str">
            <v>Level-3</v>
          </cell>
          <cell r="X435" t="str">
            <v>Maturity</v>
          </cell>
          <cell r="Y435" t="str">
            <v/>
          </cell>
          <cell r="Z435">
            <v>0</v>
          </cell>
          <cell r="AA435" t="str">
            <v/>
          </cell>
          <cell r="AB435" t="str">
            <v/>
          </cell>
          <cell r="AC435" t="str">
            <v/>
          </cell>
          <cell r="AD435" t="str">
            <v/>
          </cell>
          <cell r="AE435" t="str">
            <v/>
          </cell>
          <cell r="AF435" t="str">
            <v/>
          </cell>
          <cell r="AG435" t="str">
            <v/>
          </cell>
          <cell r="AH435" t="str">
            <v/>
          </cell>
          <cell r="AI435" t="str">
            <v/>
          </cell>
          <cell r="AJ435" t="str">
            <v/>
          </cell>
          <cell r="AK435" t="str">
            <v/>
          </cell>
        </row>
        <row r="436">
          <cell r="C436" t="str">
            <v>INE909H08360</v>
          </cell>
          <cell r="D436" t="str">
            <v>TMF Holdings Ltd.</v>
          </cell>
          <cell r="E436" t="str">
            <v>TMF Holdings 07.9944% (Series TMFL NCD H FY 2020-21) 10-Mar-2120 P/C 15-Sep-2026</v>
          </cell>
          <cell r="F436" t="str">
            <v>Bond</v>
          </cell>
          <cell r="G436">
            <v>46280</v>
          </cell>
          <cell r="H436">
            <v>0.079944</v>
          </cell>
          <cell r="I436">
            <v>100</v>
          </cell>
          <cell r="J436">
            <v>98.2933</v>
          </cell>
          <cell r="K436">
            <v>0.0885</v>
          </cell>
          <cell r="L436">
            <v>0.018386</v>
          </cell>
          <cell r="M436" t="str">
            <v>Put and Call</v>
          </cell>
          <cell r="N436">
            <v>46280</v>
          </cell>
          <cell r="O436">
            <v>2.317808219178082</v>
          </cell>
          <cell r="P436">
            <v>2.1659872794364636</v>
          </cell>
          <cell r="Q436">
            <v>1.9898826636990938</v>
          </cell>
          <cell r="R436" t="str">
            <v>CRISIL AA</v>
          </cell>
          <cell r="S436" t="str">
            <v/>
          </cell>
          <cell r="T436">
            <v>98.292</v>
          </cell>
          <cell r="U436">
            <v>0.0885</v>
          </cell>
          <cell r="V436">
            <v>0.018385</v>
          </cell>
          <cell r="W436" t="str">
            <v>Level-3</v>
          </cell>
          <cell r="X436" t="str">
            <v>Deemed Maturity</v>
          </cell>
          <cell r="Y436" t="str">
            <v/>
          </cell>
          <cell r="Z436">
            <v>0</v>
          </cell>
          <cell r="AA436" t="str">
            <v/>
          </cell>
          <cell r="AB436" t="str">
            <v/>
          </cell>
          <cell r="AC436" t="str">
            <v/>
          </cell>
          <cell r="AD436" t="str">
            <v/>
          </cell>
          <cell r="AE436" t="str">
            <v/>
          </cell>
          <cell r="AF436" t="str">
            <v/>
          </cell>
          <cell r="AG436" t="str">
            <v/>
          </cell>
          <cell r="AH436" t="str">
            <v/>
          </cell>
          <cell r="AI436" t="str">
            <v/>
          </cell>
          <cell r="AJ436" t="str">
            <v/>
          </cell>
          <cell r="AK436" t="str">
            <v/>
          </cell>
        </row>
        <row r="437">
          <cell r="C437" t="str">
            <v>INE909H08378</v>
          </cell>
          <cell r="D437" t="str">
            <v>TMF Holdings Ltd.</v>
          </cell>
          <cell r="E437" t="str">
            <v>TMF Holdings 07.9926% (Series TMFL NCD I FY 2020-21) 10-MAr-2120 P/C 28-Sep-2026</v>
          </cell>
          <cell r="F437" t="str">
            <v>Bond</v>
          </cell>
          <cell r="G437">
            <v>46293</v>
          </cell>
          <cell r="H437">
            <v>0.079926</v>
          </cell>
          <cell r="I437">
            <v>100</v>
          </cell>
          <cell r="J437">
            <v>98.2648</v>
          </cell>
          <cell r="K437">
            <v>0.0885</v>
          </cell>
          <cell r="L437">
            <v>0.018386</v>
          </cell>
          <cell r="M437" t="str">
            <v>Put and Call</v>
          </cell>
          <cell r="N437">
            <v>46293</v>
          </cell>
          <cell r="O437">
            <v>2.3534246575342466</v>
          </cell>
          <cell r="P437">
            <v>2.196483456155052</v>
          </cell>
          <cell r="Q437">
            <v>2.017899362567802</v>
          </cell>
          <cell r="R437" t="str">
            <v>CRISIL AA</v>
          </cell>
          <cell r="S437" t="str">
            <v/>
          </cell>
          <cell r="T437">
            <v>98.2635</v>
          </cell>
          <cell r="U437">
            <v>0.0885</v>
          </cell>
          <cell r="V437">
            <v>0.018385</v>
          </cell>
          <cell r="W437" t="str">
            <v>Level-3</v>
          </cell>
          <cell r="X437" t="str">
            <v>Deemed Maturity</v>
          </cell>
          <cell r="Y437" t="str">
            <v/>
          </cell>
          <cell r="Z437">
            <v>0</v>
          </cell>
          <cell r="AA437" t="str">
            <v/>
          </cell>
          <cell r="AB437" t="str">
            <v/>
          </cell>
          <cell r="AC437" t="str">
            <v/>
          </cell>
          <cell r="AD437" t="str">
            <v/>
          </cell>
          <cell r="AE437" t="str">
            <v/>
          </cell>
          <cell r="AF437" t="str">
            <v/>
          </cell>
          <cell r="AG437" t="str">
            <v/>
          </cell>
          <cell r="AH437" t="str">
            <v/>
          </cell>
          <cell r="AI437" t="str">
            <v/>
          </cell>
          <cell r="AJ437" t="str">
            <v/>
          </cell>
          <cell r="AK437" t="str">
            <v/>
          </cell>
        </row>
        <row r="438">
          <cell r="C438" t="str">
            <v>INE514E08FB6</v>
          </cell>
          <cell r="D438" t="str">
            <v>Export Import Bank Of India</v>
          </cell>
          <cell r="E438" t="str">
            <v>EXIM BANK 08.02% (Series T 01-2026) 20-Apr-2026</v>
          </cell>
          <cell r="F438" t="str">
            <v>Bond</v>
          </cell>
          <cell r="G438">
            <v>46132</v>
          </cell>
          <cell r="H438">
            <v>0.08020000000000001</v>
          </cell>
          <cell r="I438">
            <v>100</v>
          </cell>
          <cell r="J438">
            <v>100.9063</v>
          </cell>
          <cell r="K438">
            <v>0.0748</v>
          </cell>
          <cell r="L438">
            <v>0.004237000000000005</v>
          </cell>
          <cell r="M438" t="str">
            <v>Maturity</v>
          </cell>
          <cell r="N438">
            <v>46132</v>
          </cell>
          <cell r="O438">
            <v>1.9123287671232876</v>
          </cell>
          <cell r="P438">
            <v>1.8360624278287618</v>
          </cell>
          <cell r="Q438">
            <v>1.7082828692117247</v>
          </cell>
          <cell r="R438" t="str">
            <v>CRISIL AAA</v>
          </cell>
          <cell r="S438" t="str">
            <v/>
          </cell>
          <cell r="T438">
            <v>100.9082</v>
          </cell>
          <cell r="U438">
            <v>0.0748</v>
          </cell>
          <cell r="V438">
            <v>0.003956000000000001</v>
          </cell>
          <cell r="W438" t="str">
            <v>Level-3</v>
          </cell>
          <cell r="X438" t="str">
            <v>Maturity</v>
          </cell>
          <cell r="Y438" t="str">
            <v/>
          </cell>
          <cell r="Z438">
            <v>0</v>
          </cell>
          <cell r="AA438" t="str">
            <v/>
          </cell>
          <cell r="AB438" t="str">
            <v/>
          </cell>
          <cell r="AC438" t="str">
            <v/>
          </cell>
          <cell r="AD438" t="str">
            <v/>
          </cell>
          <cell r="AE438" t="str">
            <v/>
          </cell>
          <cell r="AF438" t="str">
            <v/>
          </cell>
          <cell r="AG438" t="str">
            <v/>
          </cell>
          <cell r="AH438" t="str">
            <v/>
          </cell>
          <cell r="AI438" t="str">
            <v/>
          </cell>
          <cell r="AJ438" t="str">
            <v/>
          </cell>
          <cell r="AK438" t="str">
            <v/>
          </cell>
        </row>
        <row r="439">
          <cell r="C439" t="str">
            <v>INE589A08035</v>
          </cell>
          <cell r="D439" t="str">
            <v>NLC India Ltd.</v>
          </cell>
          <cell r="E439" t="str">
            <v>NLC India Ltd. 06.05% (Series I) 12-Feb-2026</v>
          </cell>
          <cell r="F439" t="str">
            <v>Bond</v>
          </cell>
          <cell r="G439">
            <v>46065</v>
          </cell>
          <cell r="H439">
            <v>0.060500000000000005</v>
          </cell>
          <cell r="I439">
            <v>100</v>
          </cell>
          <cell r="J439">
            <v>97.6604</v>
          </cell>
          <cell r="K439">
            <v>0.075214</v>
          </cell>
          <cell r="L439">
            <v>0.004651000000000002</v>
          </cell>
          <cell r="M439" t="str">
            <v>Maturity</v>
          </cell>
          <cell r="N439">
            <v>46065</v>
          </cell>
          <cell r="O439">
            <v>1.726775956284153</v>
          </cell>
          <cell r="P439">
            <v>1.6662493742664968</v>
          </cell>
          <cell r="Q439">
            <v>1.5496909213110104</v>
          </cell>
          <cell r="R439" t="str">
            <v>CRISIL AAA</v>
          </cell>
          <cell r="S439" t="str">
            <v/>
          </cell>
          <cell r="T439">
            <v>97.6572</v>
          </cell>
          <cell r="U439">
            <v>0.075214</v>
          </cell>
          <cell r="V439">
            <v>0.004369999999999999</v>
          </cell>
          <cell r="W439" t="str">
            <v>Level-3</v>
          </cell>
          <cell r="X439" t="str">
            <v>Maturity</v>
          </cell>
          <cell r="Y439" t="str">
            <v/>
          </cell>
          <cell r="Z439">
            <v>0</v>
          </cell>
          <cell r="AA439" t="str">
            <v/>
          </cell>
          <cell r="AB439" t="str">
            <v/>
          </cell>
          <cell r="AC439" t="str">
            <v/>
          </cell>
          <cell r="AD439" t="str">
            <v/>
          </cell>
          <cell r="AE439" t="str">
            <v/>
          </cell>
          <cell r="AF439" t="str">
            <v/>
          </cell>
          <cell r="AG439" t="str">
            <v/>
          </cell>
          <cell r="AH439" t="str">
            <v/>
          </cell>
          <cell r="AI439" t="str">
            <v/>
          </cell>
          <cell r="AJ439" t="str">
            <v/>
          </cell>
          <cell r="AK439" t="str">
            <v/>
          </cell>
        </row>
        <row r="440">
          <cell r="C440" t="str">
            <v>INE848E07666</v>
          </cell>
          <cell r="D440" t="str">
            <v>National Hydroelectric Power Corporation Ltd.</v>
          </cell>
          <cell r="E440" t="str">
            <v>NHPC 08.49% (STRPP - X) 26-Nov-2024</v>
          </cell>
          <cell r="F440" t="str">
            <v>Bond</v>
          </cell>
          <cell r="G440">
            <v>45622</v>
          </cell>
          <cell r="H440">
            <v>0.0849</v>
          </cell>
          <cell r="I440">
            <v>100</v>
          </cell>
          <cell r="J440">
            <v>100.3987</v>
          </cell>
          <cell r="K440">
            <v>0.0737</v>
          </cell>
          <cell r="L440">
            <v>0.003699999999999995</v>
          </cell>
          <cell r="M440" t="str">
            <v>Maturity</v>
          </cell>
          <cell r="N440">
            <v>45622</v>
          </cell>
          <cell r="O440">
            <v>0.5136612021857924</v>
          </cell>
          <cell r="P440">
            <v>0.5109289617486339</v>
          </cell>
          <cell r="Q440">
            <v>0.475858211556891</v>
          </cell>
          <cell r="R440" t="str">
            <v>IND AAA</v>
          </cell>
          <cell r="S440" t="str">
            <v/>
          </cell>
          <cell r="T440">
            <v>100.4016</v>
          </cell>
          <cell r="U440">
            <v>0.0737</v>
          </cell>
          <cell r="V440">
            <v>0.003599999999999992</v>
          </cell>
          <cell r="W440" t="str">
            <v>Level-3</v>
          </cell>
          <cell r="X440" t="str">
            <v>Maturity</v>
          </cell>
          <cell r="Y440" t="str">
            <v/>
          </cell>
          <cell r="Z440">
            <v>0</v>
          </cell>
          <cell r="AA440" t="str">
            <v/>
          </cell>
          <cell r="AB440" t="str">
            <v/>
          </cell>
          <cell r="AC440" t="str">
            <v/>
          </cell>
          <cell r="AD440" t="str">
            <v/>
          </cell>
          <cell r="AE440" t="str">
            <v/>
          </cell>
          <cell r="AF440" t="str">
            <v/>
          </cell>
          <cell r="AG440" t="str">
            <v/>
          </cell>
          <cell r="AH440" t="str">
            <v/>
          </cell>
          <cell r="AI440" t="str">
            <v/>
          </cell>
          <cell r="AJ440" t="str">
            <v/>
          </cell>
          <cell r="AK440" t="str">
            <v/>
          </cell>
        </row>
        <row r="441">
          <cell r="C441" t="str">
            <v>INE206D08477</v>
          </cell>
          <cell r="D441" t="str">
            <v>Nuclear Power Corporation Of India Ltd.</v>
          </cell>
          <cell r="E441" t="str">
            <v>NPCL 06.80%.  21-Mar-2031</v>
          </cell>
          <cell r="F441" t="str">
            <v>Bond</v>
          </cell>
          <cell r="G441">
            <v>47928</v>
          </cell>
          <cell r="H441">
            <v>0.068</v>
          </cell>
          <cell r="I441">
            <v>100</v>
          </cell>
          <cell r="J441">
            <v>96.5735</v>
          </cell>
          <cell r="K441">
            <v>0.074567</v>
          </cell>
          <cell r="L441">
            <v>0.004032999999999995</v>
          </cell>
          <cell r="M441" t="str">
            <v>Maturity</v>
          </cell>
          <cell r="N441">
            <v>47928</v>
          </cell>
          <cell r="O441">
            <v>6.83013698630137</v>
          </cell>
          <cell r="P441">
            <v>5.601304955199824</v>
          </cell>
          <cell r="Q441">
            <v>5.212615830562286</v>
          </cell>
          <cell r="R441" t="str">
            <v>[ICRA]AAA</v>
          </cell>
          <cell r="S441" t="str">
            <v/>
          </cell>
          <cell r="T441">
            <v>96.5729</v>
          </cell>
          <cell r="U441">
            <v>0.074567</v>
          </cell>
          <cell r="V441">
            <v>0.003845000000000001</v>
          </cell>
          <cell r="W441" t="str">
            <v>Level-3</v>
          </cell>
          <cell r="X441" t="str">
            <v>Maturity</v>
          </cell>
          <cell r="Y441" t="str">
            <v/>
          </cell>
          <cell r="Z441">
            <v>0</v>
          </cell>
          <cell r="AA441" t="str">
            <v/>
          </cell>
          <cell r="AB441" t="str">
            <v/>
          </cell>
          <cell r="AC441" t="str">
            <v/>
          </cell>
          <cell r="AD441" t="str">
            <v/>
          </cell>
          <cell r="AE441" t="str">
            <v/>
          </cell>
          <cell r="AF441" t="str">
            <v/>
          </cell>
          <cell r="AG441" t="str">
            <v/>
          </cell>
          <cell r="AH441" t="str">
            <v/>
          </cell>
          <cell r="AI441" t="str">
            <v/>
          </cell>
          <cell r="AJ441" t="str">
            <v/>
          </cell>
          <cell r="AK441" t="str">
            <v/>
          </cell>
        </row>
        <row r="442">
          <cell r="C442" t="str">
            <v>INE848E07468</v>
          </cell>
          <cell r="D442" t="str">
            <v>National Hydroelectric Power Corporation Ltd.</v>
          </cell>
          <cell r="E442" t="str">
            <v>NHPC 08.78% (Tranche- R3 PART- H) 11-Feb-2026</v>
          </cell>
          <cell r="F442" t="str">
            <v>Bond</v>
          </cell>
          <cell r="G442">
            <v>46064</v>
          </cell>
          <cell r="H442">
            <v>0.0878</v>
          </cell>
          <cell r="I442">
            <v>100</v>
          </cell>
          <cell r="J442">
            <v>101.8513</v>
          </cell>
          <cell r="K442">
            <v>0.0755</v>
          </cell>
          <cell r="L442">
            <v>0.004936999999999997</v>
          </cell>
          <cell r="M442" t="str">
            <v>Maturity</v>
          </cell>
          <cell r="N442">
            <v>46064</v>
          </cell>
          <cell r="O442">
            <v>1.7240437158469946</v>
          </cell>
          <cell r="P442">
            <v>1.6414378570267971</v>
          </cell>
          <cell r="Q442">
            <v>1.526209072084423</v>
          </cell>
          <cell r="R442" t="str">
            <v>[ICRA]AAA</v>
          </cell>
          <cell r="S442" t="str">
            <v/>
          </cell>
          <cell r="T442">
            <v>101.8545</v>
          </cell>
          <cell r="U442">
            <v>0.0755</v>
          </cell>
          <cell r="V442">
            <v>0.0046559999999999935</v>
          </cell>
          <cell r="W442" t="str">
            <v>Level-3</v>
          </cell>
          <cell r="X442" t="str">
            <v>Maturity</v>
          </cell>
          <cell r="Y442" t="str">
            <v/>
          </cell>
          <cell r="Z442">
            <v>0</v>
          </cell>
          <cell r="AA442" t="str">
            <v/>
          </cell>
          <cell r="AB442" t="str">
            <v/>
          </cell>
          <cell r="AC442" t="str">
            <v/>
          </cell>
          <cell r="AD442" t="str">
            <v/>
          </cell>
          <cell r="AE442" t="str">
            <v/>
          </cell>
          <cell r="AF442" t="str">
            <v/>
          </cell>
          <cell r="AG442" t="str">
            <v/>
          </cell>
          <cell r="AH442" t="str">
            <v/>
          </cell>
          <cell r="AI442" t="str">
            <v/>
          </cell>
          <cell r="AJ442" t="str">
            <v/>
          </cell>
          <cell r="AK442" t="str">
            <v/>
          </cell>
        </row>
        <row r="443">
          <cell r="C443" t="str">
            <v>INE752E07MV8</v>
          </cell>
          <cell r="D443" t="str">
            <v>Power Grid Corporation of India Ltd.</v>
          </cell>
          <cell r="E443" t="str">
            <v>PGC 08.40% (STRPPS K) 26-May-2029</v>
          </cell>
          <cell r="F443" t="str">
            <v>Bond</v>
          </cell>
          <cell r="G443">
            <v>47264</v>
          </cell>
          <cell r="H443">
            <v>0.084</v>
          </cell>
          <cell r="I443">
            <v>100</v>
          </cell>
          <cell r="J443">
            <v>103.6842</v>
          </cell>
          <cell r="K443">
            <v>0.0749</v>
          </cell>
          <cell r="L443">
            <v>0.0045409999999999895</v>
          </cell>
          <cell r="M443" t="str">
            <v>Maturity</v>
          </cell>
          <cell r="N443">
            <v>47264</v>
          </cell>
          <cell r="O443">
            <v>5.010921476158395</v>
          </cell>
          <cell r="P443">
            <v>3.984039117674383</v>
          </cell>
          <cell r="Q443">
            <v>3.7064276841328336</v>
          </cell>
          <cell r="R443" t="str">
            <v>CRISIL AAA</v>
          </cell>
          <cell r="S443" t="str">
            <v/>
          </cell>
          <cell r="T443">
            <v>103.685</v>
          </cell>
          <cell r="U443">
            <v>0.0749</v>
          </cell>
          <cell r="V443">
            <v>0.003822999999999993</v>
          </cell>
          <cell r="W443" t="str">
            <v>Level-2</v>
          </cell>
          <cell r="X443" t="str">
            <v>Maturity</v>
          </cell>
          <cell r="Y443" t="str">
            <v/>
          </cell>
          <cell r="Z443">
            <v>0</v>
          </cell>
          <cell r="AA443" t="str">
            <v/>
          </cell>
          <cell r="AB443" t="str">
            <v/>
          </cell>
          <cell r="AC443" t="str">
            <v/>
          </cell>
          <cell r="AD443" t="str">
            <v/>
          </cell>
          <cell r="AE443" t="str">
            <v/>
          </cell>
          <cell r="AF443" t="str">
            <v/>
          </cell>
          <cell r="AG443" t="str">
            <v/>
          </cell>
          <cell r="AH443" t="str">
            <v/>
          </cell>
          <cell r="AI443" t="str">
            <v/>
          </cell>
          <cell r="AJ443" t="str">
            <v/>
          </cell>
          <cell r="AK443" t="str">
            <v/>
          </cell>
        </row>
        <row r="444">
          <cell r="C444" t="str">
            <v>INE909H08337</v>
          </cell>
          <cell r="D444" t="str">
            <v>TMF Holdings Ltd.</v>
          </cell>
          <cell r="E444" t="str">
            <v>TMF Holdings 07.7505% (SERIES TMFL NCD E FY 2020-21) 30-Dec-2120 P/C 02-Dec-2025</v>
          </cell>
          <cell r="F444" t="str">
            <v>Bond</v>
          </cell>
          <cell r="G444">
            <v>45993</v>
          </cell>
          <cell r="H444">
            <v>0.07750499999999999</v>
          </cell>
          <cell r="I444">
            <v>100</v>
          </cell>
          <cell r="J444">
            <v>98.5308</v>
          </cell>
          <cell r="K444">
            <v>0.0878</v>
          </cell>
          <cell r="L444">
            <v>0.017237000000000002</v>
          </cell>
          <cell r="M444" t="str">
            <v>Put and Call</v>
          </cell>
          <cell r="N444">
            <v>45993</v>
          </cell>
          <cell r="O444">
            <v>1.5298450482820571</v>
          </cell>
          <cell r="P444">
            <v>1.460169495361133</v>
          </cell>
          <cell r="Q444">
            <v>1.3423142998355702</v>
          </cell>
          <cell r="R444" t="str">
            <v>CRISIL AA</v>
          </cell>
          <cell r="S444" t="str">
            <v/>
          </cell>
          <cell r="T444">
            <v>98.5287</v>
          </cell>
          <cell r="U444">
            <v>0.0878</v>
          </cell>
          <cell r="V444">
            <v>0.017255999999999994</v>
          </cell>
          <cell r="W444" t="str">
            <v>Level-3</v>
          </cell>
          <cell r="X444" t="str">
            <v>Deemed Maturity</v>
          </cell>
          <cell r="Y444" t="str">
            <v/>
          </cell>
          <cell r="Z444">
            <v>0</v>
          </cell>
          <cell r="AA444" t="str">
            <v/>
          </cell>
          <cell r="AB444">
            <v>1</v>
          </cell>
          <cell r="AC444">
            <v>1</v>
          </cell>
          <cell r="AD444" t="str">
            <v/>
          </cell>
          <cell r="AE444" t="str">
            <v/>
          </cell>
          <cell r="AF444" t="str">
            <v/>
          </cell>
          <cell r="AG444" t="str">
            <v/>
          </cell>
          <cell r="AH444" t="str">
            <v/>
          </cell>
          <cell r="AI444" t="str">
            <v/>
          </cell>
          <cell r="AJ444" t="str">
            <v/>
          </cell>
          <cell r="AK444" t="str">
            <v/>
          </cell>
        </row>
        <row r="445">
          <cell r="C445" t="str">
            <v>INE020B08DR1</v>
          </cell>
          <cell r="D445" t="str">
            <v>Rural Electrification Corporation Ltd.</v>
          </cell>
          <cell r="E445" t="str">
            <v>RECL 05.74% (Series 210) 20-Jun-2024</v>
          </cell>
          <cell r="F445" t="str">
            <v>Bond</v>
          </cell>
          <cell r="G445">
            <v>45463</v>
          </cell>
          <cell r="H445">
            <v>0.0574</v>
          </cell>
          <cell r="I445">
            <v>100</v>
          </cell>
          <cell r="J445">
            <v>99.8671</v>
          </cell>
          <cell r="K445">
            <v>0.0717</v>
          </cell>
          <cell r="L445">
            <v>0.004643134615384625</v>
          </cell>
          <cell r="M445" t="str">
            <v>Maturity</v>
          </cell>
          <cell r="N445">
            <v>45463</v>
          </cell>
          <cell r="O445">
            <v>0.07923497267759563</v>
          </cell>
          <cell r="P445">
            <v>0.07650273224043716</v>
          </cell>
          <cell r="Q445">
            <v>0.071384466026348</v>
          </cell>
          <cell r="R445" t="str">
            <v>CRISIL AAA</v>
          </cell>
          <cell r="S445" t="str">
            <v/>
          </cell>
          <cell r="T445">
            <v>99.8623</v>
          </cell>
          <cell r="U445">
            <v>0.0717</v>
          </cell>
          <cell r="V445">
            <v>0.005111363636363636</v>
          </cell>
          <cell r="W445" t="str">
            <v>Level-1</v>
          </cell>
          <cell r="X445" t="str">
            <v>Maturity</v>
          </cell>
          <cell r="Y445" t="str">
            <v/>
          </cell>
          <cell r="Z445">
            <v>0</v>
          </cell>
          <cell r="AA445" t="str">
            <v/>
          </cell>
          <cell r="AB445" t="str">
            <v/>
          </cell>
          <cell r="AC445" t="str">
            <v/>
          </cell>
          <cell r="AD445" t="str">
            <v/>
          </cell>
          <cell r="AE445" t="str">
            <v/>
          </cell>
          <cell r="AF445" t="str">
            <v/>
          </cell>
          <cell r="AG445" t="str">
            <v/>
          </cell>
          <cell r="AH445" t="str">
            <v/>
          </cell>
          <cell r="AI445" t="str">
            <v/>
          </cell>
          <cell r="AJ445" t="str">
            <v/>
          </cell>
          <cell r="AK445" t="str">
            <v/>
          </cell>
        </row>
        <row r="446">
          <cell r="C446" t="str">
            <v>INE941D07208</v>
          </cell>
          <cell r="D446" t="str">
            <v>Sikka Ports &amp; Terminals Ltd.</v>
          </cell>
          <cell r="E446" t="str">
            <v>Sikka Ports &amp; Terminals 06.75% (PPD12) 22-Apr-2026</v>
          </cell>
          <cell r="F446" t="str">
            <v>Bond</v>
          </cell>
          <cell r="G446">
            <v>46134</v>
          </cell>
          <cell r="H446">
            <v>0.0675</v>
          </cell>
          <cell r="I446">
            <v>100</v>
          </cell>
          <cell r="J446">
            <v>98.162</v>
          </cell>
          <cell r="K446">
            <v>0.0781</v>
          </cell>
          <cell r="L446">
            <v>0.007537000000000002</v>
          </cell>
          <cell r="M446" t="str">
            <v>Maturity</v>
          </cell>
          <cell r="N446">
            <v>46134</v>
          </cell>
          <cell r="O446">
            <v>1.917808219178082</v>
          </cell>
          <cell r="P446">
            <v>1.8512488378799128</v>
          </cell>
          <cell r="Q446">
            <v>1.7171401891103912</v>
          </cell>
          <cell r="R446" t="str">
            <v>CRISIL AAA</v>
          </cell>
          <cell r="S446" t="str">
            <v/>
          </cell>
          <cell r="T446">
            <v>98.1601</v>
          </cell>
          <cell r="U446">
            <v>0.0781</v>
          </cell>
          <cell r="V446">
            <v>0.007555999999999993</v>
          </cell>
          <cell r="W446" t="str">
            <v>Level-3</v>
          </cell>
          <cell r="X446" t="str">
            <v>Maturity</v>
          </cell>
          <cell r="Y446" t="str">
            <v/>
          </cell>
          <cell r="Z446">
            <v>0</v>
          </cell>
          <cell r="AA446" t="str">
            <v/>
          </cell>
          <cell r="AB446" t="str">
            <v/>
          </cell>
          <cell r="AC446" t="str">
            <v/>
          </cell>
          <cell r="AD446" t="str">
            <v/>
          </cell>
          <cell r="AE446" t="str">
            <v/>
          </cell>
          <cell r="AF446" t="str">
            <v/>
          </cell>
          <cell r="AG446" t="str">
            <v/>
          </cell>
          <cell r="AH446" t="str">
            <v/>
          </cell>
          <cell r="AI446" t="str">
            <v/>
          </cell>
          <cell r="AJ446" t="str">
            <v/>
          </cell>
          <cell r="AK446" t="str">
            <v/>
          </cell>
        </row>
        <row r="447">
          <cell r="C447" t="str">
            <v>INE414G07FT8</v>
          </cell>
          <cell r="D447" t="str">
            <v>Muthoot Finance Ltd.</v>
          </cell>
          <cell r="E447" t="str">
            <v>Muthoot Fin 07.10% ( Series XXV ,Option IV) 20-Jun-2024</v>
          </cell>
          <cell r="F447" t="str">
            <v>Bond</v>
          </cell>
          <cell r="G447">
            <v>45463</v>
          </cell>
          <cell r="H447">
            <v>0.07100000000000001</v>
          </cell>
          <cell r="I447">
            <v>100</v>
          </cell>
          <cell r="J447">
            <v>99.9026</v>
          </cell>
          <cell r="K447">
            <v>0.0837</v>
          </cell>
          <cell r="L447">
            <v>0.016643134615384622</v>
          </cell>
          <cell r="M447" t="str">
            <v>Maturity</v>
          </cell>
          <cell r="N447">
            <v>45463</v>
          </cell>
          <cell r="O447">
            <v>0.07945205479452055</v>
          </cell>
          <cell r="P447">
            <v>0.07671232876712329</v>
          </cell>
          <cell r="Q447">
            <v>0.07078742158080953</v>
          </cell>
          <cell r="R447" t="str">
            <v>CRISIL AA+</v>
          </cell>
          <cell r="S447" t="str">
            <v/>
          </cell>
          <cell r="T447">
            <v>99.8991</v>
          </cell>
          <cell r="U447">
            <v>0.0837</v>
          </cell>
          <cell r="V447">
            <v>0.01741136363636364</v>
          </cell>
          <cell r="W447" t="str">
            <v>Level-3</v>
          </cell>
          <cell r="X447" t="str">
            <v>Maturity</v>
          </cell>
          <cell r="Y447" t="str">
            <v/>
          </cell>
          <cell r="Z447">
            <v>0</v>
          </cell>
          <cell r="AA447" t="str">
            <v/>
          </cell>
          <cell r="AB447" t="str">
            <v/>
          </cell>
          <cell r="AC447" t="str">
            <v/>
          </cell>
          <cell r="AD447" t="str">
            <v/>
          </cell>
          <cell r="AE447" t="str">
            <v/>
          </cell>
          <cell r="AF447" t="str">
            <v/>
          </cell>
          <cell r="AG447" t="str">
            <v/>
          </cell>
          <cell r="AH447" t="str">
            <v/>
          </cell>
          <cell r="AI447" t="str">
            <v/>
          </cell>
          <cell r="AJ447" t="str">
            <v/>
          </cell>
          <cell r="AK447" t="str">
            <v/>
          </cell>
        </row>
        <row r="448">
          <cell r="C448" t="str">
            <v>INE414G07FU6</v>
          </cell>
          <cell r="D448" t="str">
            <v>Muthoot Finance Ltd.</v>
          </cell>
          <cell r="E448" t="str">
            <v>Muthoot Fin 07.60% ( Series XXV ,Option V) 20-Apr-2026</v>
          </cell>
          <cell r="F448" t="str">
            <v>Bond</v>
          </cell>
          <cell r="G448">
            <v>46132</v>
          </cell>
          <cell r="H448">
            <v>0.076</v>
          </cell>
          <cell r="I448">
            <v>100</v>
          </cell>
          <cell r="J448">
            <v>97.8643</v>
          </cell>
          <cell r="K448">
            <v>0.0885</v>
          </cell>
          <cell r="L448">
            <v>0.017936999999999995</v>
          </cell>
          <cell r="M448" t="str">
            <v>Maturity</v>
          </cell>
          <cell r="N448">
            <v>46132</v>
          </cell>
          <cell r="O448">
            <v>1.9123287671232876</v>
          </cell>
          <cell r="P448">
            <v>1.838195113627274</v>
          </cell>
          <cell r="Q448">
            <v>1.6887414916189931</v>
          </cell>
          <cell r="R448" t="str">
            <v>CRISIL AA+</v>
          </cell>
          <cell r="S448" t="str">
            <v/>
          </cell>
          <cell r="T448">
            <v>97.8622</v>
          </cell>
          <cell r="U448">
            <v>0.0885</v>
          </cell>
          <cell r="V448">
            <v>0.017956</v>
          </cell>
          <cell r="W448" t="str">
            <v>Level-3</v>
          </cell>
          <cell r="X448" t="str">
            <v>Maturity</v>
          </cell>
          <cell r="Y448" t="str">
            <v/>
          </cell>
          <cell r="Z448">
            <v>0</v>
          </cell>
          <cell r="AA448" t="str">
            <v/>
          </cell>
          <cell r="AB448" t="str">
            <v/>
          </cell>
          <cell r="AC448" t="str">
            <v/>
          </cell>
          <cell r="AD448" t="str">
            <v/>
          </cell>
          <cell r="AE448" t="str">
            <v/>
          </cell>
          <cell r="AF448" t="str">
            <v/>
          </cell>
          <cell r="AG448" t="str">
            <v/>
          </cell>
          <cell r="AH448" t="str">
            <v/>
          </cell>
          <cell r="AI448" t="str">
            <v/>
          </cell>
          <cell r="AJ448" t="str">
            <v/>
          </cell>
          <cell r="AK448" t="str">
            <v/>
          </cell>
        </row>
        <row r="449">
          <cell r="C449" t="str">
            <v>INE261F08DA8</v>
          </cell>
          <cell r="D449" t="str">
            <v>National Bank for Agriculture &amp; Rural Development</v>
          </cell>
          <cell r="E449" t="str">
            <v>NABARD 06.85% (SERIES PMAY-G PD6) 21-Mar-2031</v>
          </cell>
          <cell r="F449" t="str">
            <v>Bond</v>
          </cell>
          <cell r="G449">
            <v>47928</v>
          </cell>
          <cell r="H449">
            <v>0.0685</v>
          </cell>
          <cell r="I449">
            <v>100</v>
          </cell>
          <cell r="J449">
            <v>97.0654</v>
          </cell>
          <cell r="K449">
            <v>0.0754</v>
          </cell>
          <cell r="L449">
            <v>0.004865999999999995</v>
          </cell>
          <cell r="M449" t="str">
            <v>Maturity</v>
          </cell>
          <cell r="N449">
            <v>47928</v>
          </cell>
          <cell r="O449">
            <v>6.82920877311176</v>
          </cell>
          <cell r="P449">
            <v>5.481010256322567</v>
          </cell>
          <cell r="Q449">
            <v>5.281883257514279</v>
          </cell>
          <cell r="R449" t="str">
            <v>[ICRA]AAA</v>
          </cell>
          <cell r="S449" t="str">
            <v/>
          </cell>
          <cell r="T449">
            <v>97.0646</v>
          </cell>
          <cell r="U449">
            <v>0.0754</v>
          </cell>
          <cell r="V449">
            <v>0.004678000000000002</v>
          </cell>
          <cell r="W449" t="str">
            <v>Level-3</v>
          </cell>
          <cell r="X449" t="str">
            <v>Maturity</v>
          </cell>
          <cell r="Y449" t="str">
            <v/>
          </cell>
          <cell r="Z449">
            <v>0</v>
          </cell>
          <cell r="AA449" t="str">
            <v/>
          </cell>
          <cell r="AB449" t="str">
            <v/>
          </cell>
          <cell r="AC449" t="str">
            <v/>
          </cell>
          <cell r="AD449" t="str">
            <v/>
          </cell>
          <cell r="AE449" t="str">
            <v/>
          </cell>
          <cell r="AF449" t="str">
            <v/>
          </cell>
          <cell r="AG449" t="str">
            <v/>
          </cell>
          <cell r="AH449" t="str">
            <v/>
          </cell>
          <cell r="AI449" t="str">
            <v/>
          </cell>
          <cell r="AJ449" t="str">
            <v/>
          </cell>
          <cell r="AK449" t="str">
            <v/>
          </cell>
        </row>
        <row r="450">
          <cell r="C450" t="str">
            <v>INE094A08093</v>
          </cell>
          <cell r="D450" t="str">
            <v>Hindustan Petroleum Corporation Ltd.</v>
          </cell>
          <cell r="E450" t="str">
            <v>HPCL 06.63% (Series I) 11-Apr-2031</v>
          </cell>
          <cell r="F450" t="str">
            <v>Bond</v>
          </cell>
          <cell r="G450">
            <v>47949</v>
          </cell>
          <cell r="H450">
            <v>0.0663</v>
          </cell>
          <cell r="I450">
            <v>100</v>
          </cell>
          <cell r="J450">
            <v>95.858</v>
          </cell>
          <cell r="K450">
            <v>0.0742</v>
          </cell>
          <cell r="L450">
            <v>0.0036660000000000026</v>
          </cell>
          <cell r="M450" t="str">
            <v>Maturity</v>
          </cell>
          <cell r="N450">
            <v>47949</v>
          </cell>
          <cell r="O450">
            <v>6.887671232876713</v>
          </cell>
          <cell r="P450">
            <v>5.701188677791519</v>
          </cell>
          <cell r="Q450">
            <v>5.3073810070671374</v>
          </cell>
          <cell r="R450" t="str">
            <v>CRISIL AAA</v>
          </cell>
          <cell r="S450" t="str">
            <v/>
          </cell>
          <cell r="T450">
            <v>95.8573</v>
          </cell>
          <cell r="U450">
            <v>0.0742</v>
          </cell>
          <cell r="V450">
            <v>0.003478000000000009</v>
          </cell>
          <cell r="W450" t="str">
            <v>Level-3</v>
          </cell>
          <cell r="X450" t="str">
            <v>Maturity</v>
          </cell>
          <cell r="Y450" t="str">
            <v/>
          </cell>
          <cell r="Z450">
            <v>0</v>
          </cell>
          <cell r="AA450" t="str">
            <v/>
          </cell>
          <cell r="AB450" t="str">
            <v/>
          </cell>
          <cell r="AC450" t="str">
            <v/>
          </cell>
          <cell r="AD450" t="str">
            <v/>
          </cell>
          <cell r="AE450" t="str">
            <v/>
          </cell>
          <cell r="AF450" t="str">
            <v/>
          </cell>
          <cell r="AG450" t="str">
            <v/>
          </cell>
          <cell r="AH450" t="str">
            <v/>
          </cell>
          <cell r="AI450" t="str">
            <v/>
          </cell>
          <cell r="AJ450" t="str">
            <v/>
          </cell>
          <cell r="AK450" t="str">
            <v/>
          </cell>
        </row>
        <row r="451">
          <cell r="C451" t="str">
            <v>INE752E07LR8</v>
          </cell>
          <cell r="D451" t="str">
            <v>Power Grid Corporation of India Ltd.</v>
          </cell>
          <cell r="E451" t="str">
            <v>PGC 09.30% (Series - XLVI) STRPP C 04-Sep-2029</v>
          </cell>
          <cell r="F451" t="str">
            <v>Bond</v>
          </cell>
          <cell r="G451">
            <v>47365</v>
          </cell>
          <cell r="H451">
            <v>0.093</v>
          </cell>
          <cell r="I451">
            <v>100</v>
          </cell>
          <cell r="J451">
            <v>107.5956</v>
          </cell>
          <cell r="K451">
            <v>0.0749</v>
          </cell>
          <cell r="L451">
            <v>0.0045409999999999895</v>
          </cell>
          <cell r="M451" t="str">
            <v>Maturity</v>
          </cell>
          <cell r="N451">
            <v>47365</v>
          </cell>
          <cell r="O451">
            <v>5.286885245901639</v>
          </cell>
          <cell r="P451">
            <v>4.193494673984706</v>
          </cell>
          <cell r="Q451">
            <v>3.901288188654485</v>
          </cell>
          <cell r="R451" t="str">
            <v>CRISIL AAA</v>
          </cell>
          <cell r="S451" t="str">
            <v/>
          </cell>
          <cell r="T451">
            <v>107.5984</v>
          </cell>
          <cell r="U451">
            <v>0.0749</v>
          </cell>
          <cell r="V451">
            <v>0.003822999999999993</v>
          </cell>
          <cell r="W451" t="str">
            <v>Level-2</v>
          </cell>
          <cell r="X451" t="str">
            <v>Maturity</v>
          </cell>
          <cell r="Y451" t="str">
            <v/>
          </cell>
          <cell r="Z451">
            <v>0</v>
          </cell>
          <cell r="AA451" t="str">
            <v/>
          </cell>
          <cell r="AB451" t="str">
            <v/>
          </cell>
          <cell r="AC451" t="str">
            <v/>
          </cell>
          <cell r="AD451" t="str">
            <v/>
          </cell>
          <cell r="AE451" t="str">
            <v/>
          </cell>
          <cell r="AF451" t="str">
            <v/>
          </cell>
          <cell r="AG451" t="str">
            <v/>
          </cell>
          <cell r="AH451" t="str">
            <v/>
          </cell>
          <cell r="AI451" t="str">
            <v/>
          </cell>
          <cell r="AJ451" t="str">
            <v/>
          </cell>
          <cell r="AK451" t="str">
            <v/>
          </cell>
        </row>
        <row r="452">
          <cell r="C452" t="str">
            <v>INE219X07207</v>
          </cell>
          <cell r="D452" t="str">
            <v>India Grid Trust</v>
          </cell>
          <cell r="E452" t="str">
            <v>India Grid Trust 07.60% (Series II CAT III &amp; IV) 06-May-2026</v>
          </cell>
          <cell r="F452" t="str">
            <v>Bond</v>
          </cell>
          <cell r="G452">
            <v>46148</v>
          </cell>
          <cell r="H452">
            <v>0.076</v>
          </cell>
          <cell r="I452">
            <v>100</v>
          </cell>
          <cell r="J452">
            <v>99.0384</v>
          </cell>
          <cell r="K452">
            <v>0.08145</v>
          </cell>
          <cell r="L452">
            <v>0.010886999999999994</v>
          </cell>
          <cell r="M452" t="str">
            <v>Maturity</v>
          </cell>
          <cell r="N452">
            <v>46148</v>
          </cell>
          <cell r="O452">
            <v>1.9561643835616438</v>
          </cell>
          <cell r="P452">
            <v>1.8824603202431869</v>
          </cell>
          <cell r="Q452">
            <v>1.7406817885646002</v>
          </cell>
          <cell r="R452" t="str">
            <v>CRISIL AAA</v>
          </cell>
          <cell r="S452" t="str">
            <v/>
          </cell>
          <cell r="T452">
            <v>99.0379</v>
          </cell>
          <cell r="U452">
            <v>0.08145</v>
          </cell>
          <cell r="V452">
            <v>0.010905999999999999</v>
          </cell>
          <cell r="W452" t="str">
            <v>Level-3</v>
          </cell>
          <cell r="X452" t="str">
            <v>Maturity</v>
          </cell>
          <cell r="Y452" t="str">
            <v/>
          </cell>
          <cell r="Z452">
            <v>0</v>
          </cell>
          <cell r="AA452" t="str">
            <v/>
          </cell>
          <cell r="AB452" t="str">
            <v/>
          </cell>
          <cell r="AC452" t="str">
            <v/>
          </cell>
          <cell r="AD452" t="str">
            <v/>
          </cell>
          <cell r="AE452" t="str">
            <v/>
          </cell>
          <cell r="AF452" t="str">
            <v/>
          </cell>
          <cell r="AG452" t="str">
            <v/>
          </cell>
          <cell r="AH452" t="str">
            <v/>
          </cell>
          <cell r="AI452" t="str">
            <v/>
          </cell>
          <cell r="AJ452" t="str">
            <v/>
          </cell>
          <cell r="AK452" t="str">
            <v/>
          </cell>
        </row>
        <row r="453">
          <cell r="C453" t="str">
            <v>INE233A08097</v>
          </cell>
          <cell r="D453" t="str">
            <v>Godrej Industries Ltd.</v>
          </cell>
          <cell r="E453" t="str">
            <v>Godrej Industries 6.92%   14-May-2025</v>
          </cell>
          <cell r="F453" t="str">
            <v>Bond</v>
          </cell>
          <cell r="G453">
            <v>45791</v>
          </cell>
          <cell r="H453">
            <v>0.0692</v>
          </cell>
          <cell r="I453">
            <v>100</v>
          </cell>
          <cell r="J453">
            <v>98.9595</v>
          </cell>
          <cell r="K453">
            <v>0.0831</v>
          </cell>
          <cell r="L453">
            <v>0.012981999999999994</v>
          </cell>
          <cell r="M453" t="str">
            <v>Maturity</v>
          </cell>
          <cell r="N453">
            <v>45791</v>
          </cell>
          <cell r="O453">
            <v>0.9780821917808219</v>
          </cell>
          <cell r="P453">
            <v>0.9753424657534246</v>
          </cell>
          <cell r="Q453">
            <v>0.9005100782507844</v>
          </cell>
          <cell r="R453" t="str">
            <v>CRISIL AA</v>
          </cell>
          <cell r="S453" t="str">
            <v/>
          </cell>
          <cell r="T453">
            <v>98.9582</v>
          </cell>
          <cell r="U453">
            <v>0.0831</v>
          </cell>
          <cell r="V453">
            <v>0.012900666666666671</v>
          </cell>
          <cell r="W453" t="str">
            <v>Level-3</v>
          </cell>
          <cell r="X453" t="str">
            <v>Maturity</v>
          </cell>
          <cell r="Y453" t="str">
            <v/>
          </cell>
          <cell r="Z453">
            <v>0</v>
          </cell>
          <cell r="AA453" t="str">
            <v/>
          </cell>
          <cell r="AB453" t="str">
            <v/>
          </cell>
          <cell r="AC453" t="str">
            <v/>
          </cell>
          <cell r="AD453" t="str">
            <v/>
          </cell>
          <cell r="AE453" t="str">
            <v/>
          </cell>
          <cell r="AF453" t="str">
            <v/>
          </cell>
          <cell r="AG453" t="str">
            <v/>
          </cell>
          <cell r="AH453" t="str">
            <v/>
          </cell>
          <cell r="AI453" t="str">
            <v/>
          </cell>
          <cell r="AJ453" t="str">
            <v/>
          </cell>
          <cell r="AK453" t="str">
            <v/>
          </cell>
        </row>
        <row r="454">
          <cell r="C454" t="str">
            <v>INE733E08171</v>
          </cell>
          <cell r="D454" t="str">
            <v>NTPC</v>
          </cell>
          <cell r="E454" t="str">
            <v>NTPC 06.43% (Series 73) 27-Jan-2031</v>
          </cell>
          <cell r="F454" t="str">
            <v>Bond</v>
          </cell>
          <cell r="G454">
            <v>47875</v>
          </cell>
          <cell r="H454">
            <v>0.06430000000000001</v>
          </cell>
          <cell r="I454">
            <v>100</v>
          </cell>
          <cell r="J454">
            <v>94.9301</v>
          </cell>
          <cell r="K454">
            <v>0.0741</v>
          </cell>
          <cell r="L454">
            <v>0.0035659999999999997</v>
          </cell>
          <cell r="M454" t="str">
            <v>Maturity</v>
          </cell>
          <cell r="N454">
            <v>47875</v>
          </cell>
          <cell r="O454">
            <v>6.683060109289618</v>
          </cell>
          <cell r="P454">
            <v>5.496521413438212</v>
          </cell>
          <cell r="Q454">
            <v>5.117327449435073</v>
          </cell>
          <cell r="R454" t="str">
            <v>CRISIL AAA</v>
          </cell>
          <cell r="S454" t="str">
            <v/>
          </cell>
          <cell r="T454">
            <v>94.9287</v>
          </cell>
          <cell r="U454">
            <v>0.0741</v>
          </cell>
          <cell r="V454">
            <v>0.003378000000000006</v>
          </cell>
          <cell r="W454" t="str">
            <v>Level-3</v>
          </cell>
          <cell r="X454" t="str">
            <v>Maturity</v>
          </cell>
          <cell r="Y454" t="str">
            <v/>
          </cell>
          <cell r="Z454">
            <v>0</v>
          </cell>
          <cell r="AA454" t="str">
            <v/>
          </cell>
          <cell r="AB454" t="str">
            <v/>
          </cell>
          <cell r="AC454" t="str">
            <v/>
          </cell>
          <cell r="AD454" t="str">
            <v/>
          </cell>
          <cell r="AE454" t="str">
            <v/>
          </cell>
          <cell r="AF454" t="str">
            <v/>
          </cell>
          <cell r="AG454" t="str">
            <v/>
          </cell>
          <cell r="AH454" t="str">
            <v/>
          </cell>
          <cell r="AI454" t="str">
            <v/>
          </cell>
          <cell r="AJ454" t="str">
            <v/>
          </cell>
          <cell r="AK454" t="str">
            <v/>
          </cell>
        </row>
        <row r="455">
          <cell r="C455" t="str">
            <v>INE219X07124</v>
          </cell>
          <cell r="D455" t="str">
            <v>India Grid Trust</v>
          </cell>
          <cell r="E455" t="str">
            <v>India Grid Trust 07.25% (Series J) 27-Jun-2025 C 29-Mar-2025</v>
          </cell>
          <cell r="F455" t="str">
            <v>Bond</v>
          </cell>
          <cell r="G455">
            <v>45835</v>
          </cell>
          <cell r="H455">
            <v>0.07250000000000001</v>
          </cell>
          <cell r="I455">
            <v>100</v>
          </cell>
          <cell r="J455">
            <v>99.0972</v>
          </cell>
          <cell r="K455">
            <v>0.08145</v>
          </cell>
          <cell r="L455">
            <v>0.010886999999999994</v>
          </cell>
          <cell r="M455" t="str">
            <v>Maturity</v>
          </cell>
          <cell r="N455">
            <v>45835</v>
          </cell>
          <cell r="O455">
            <v>1.096960850363051</v>
          </cell>
          <cell r="P455">
            <v>1.0611565788915713</v>
          </cell>
          <cell r="Q455">
            <v>0.9812349890346953</v>
          </cell>
          <cell r="R455" t="str">
            <v>IND AAA</v>
          </cell>
          <cell r="S455" t="str">
            <v/>
          </cell>
          <cell r="T455">
            <v>99.0952</v>
          </cell>
          <cell r="U455">
            <v>0.08145</v>
          </cell>
          <cell r="V455">
            <v>0.010905999999999999</v>
          </cell>
          <cell r="W455" t="str">
            <v>Level-3</v>
          </cell>
          <cell r="X455" t="str">
            <v>Maturity</v>
          </cell>
          <cell r="Y455" t="str">
            <v/>
          </cell>
          <cell r="Z455">
            <v>0</v>
          </cell>
          <cell r="AA455">
            <v>90</v>
          </cell>
          <cell r="AB455" t="str">
            <v/>
          </cell>
          <cell r="AC455" t="str">
            <v/>
          </cell>
          <cell r="AD455" t="str">
            <v/>
          </cell>
          <cell r="AE455" t="str">
            <v/>
          </cell>
          <cell r="AF455" t="str">
            <v/>
          </cell>
          <cell r="AG455" t="str">
            <v/>
          </cell>
          <cell r="AH455" t="str">
            <v/>
          </cell>
          <cell r="AI455" t="str">
            <v/>
          </cell>
          <cell r="AJ455" t="str">
            <v/>
          </cell>
          <cell r="AK455" t="str">
            <v/>
          </cell>
        </row>
        <row r="456">
          <cell r="C456" t="str">
            <v>INE261F08CZ7</v>
          </cell>
          <cell r="D456" t="str">
            <v>National Bank for Agriculture &amp; Rural Development</v>
          </cell>
          <cell r="E456" t="str">
            <v>NABARD 06.97% (Series PMAY G PD5) 17-Mar-2031</v>
          </cell>
          <cell r="F456" t="str">
            <v>Bond</v>
          </cell>
          <cell r="G456">
            <v>47924</v>
          </cell>
          <cell r="H456">
            <v>0.0697</v>
          </cell>
          <cell r="I456">
            <v>100</v>
          </cell>
          <cell r="J456">
            <v>97.7008</v>
          </cell>
          <cell r="K456">
            <v>0.0754</v>
          </cell>
          <cell r="L456">
            <v>0.004865999999999995</v>
          </cell>
          <cell r="M456" t="str">
            <v>Maturity</v>
          </cell>
          <cell r="N456">
            <v>47924</v>
          </cell>
          <cell r="O456">
            <v>6.818294782543604</v>
          </cell>
          <cell r="P456">
            <v>5.453565937390842</v>
          </cell>
          <cell r="Q456">
            <v>5.255436000183908</v>
          </cell>
          <cell r="R456" t="str">
            <v>[ICRA]AAA</v>
          </cell>
          <cell r="S456" t="str">
            <v/>
          </cell>
          <cell r="T456">
            <v>97.7002</v>
          </cell>
          <cell r="U456">
            <v>0.0754</v>
          </cell>
          <cell r="V456">
            <v>0.004678000000000002</v>
          </cell>
          <cell r="W456" t="str">
            <v>Level-3</v>
          </cell>
          <cell r="X456" t="str">
            <v>Maturity</v>
          </cell>
          <cell r="Y456" t="str">
            <v/>
          </cell>
          <cell r="Z456">
            <v>0</v>
          </cell>
          <cell r="AA456" t="str">
            <v/>
          </cell>
          <cell r="AB456" t="str">
            <v/>
          </cell>
          <cell r="AC456" t="str">
            <v/>
          </cell>
          <cell r="AD456" t="str">
            <v/>
          </cell>
          <cell r="AE456" t="str">
            <v/>
          </cell>
          <cell r="AF456" t="str">
            <v/>
          </cell>
          <cell r="AG456" t="str">
            <v/>
          </cell>
          <cell r="AH456" t="str">
            <v/>
          </cell>
          <cell r="AI456" t="str">
            <v/>
          </cell>
          <cell r="AJ456" t="str">
            <v/>
          </cell>
          <cell r="AK456" t="str">
            <v/>
          </cell>
        </row>
        <row r="457">
          <cell r="C457" t="str">
            <v>INE206D08196</v>
          </cell>
          <cell r="D457" t="str">
            <v>Nuclear Power Corporation Of India Ltd.</v>
          </cell>
          <cell r="E457" t="str">
            <v>NPCL 09.18% (Series-XXVIII Tranche C) 23-Jan-2027</v>
          </cell>
          <cell r="F457" t="str">
            <v>Bond</v>
          </cell>
          <cell r="G457">
            <v>46410</v>
          </cell>
          <cell r="H457">
            <v>0.0918</v>
          </cell>
          <cell r="I457">
            <v>100</v>
          </cell>
          <cell r="J457">
            <v>104.0778</v>
          </cell>
          <cell r="K457">
            <v>0.075967</v>
          </cell>
          <cell r="L457">
            <v>0.005853000000000011</v>
          </cell>
          <cell r="M457" t="str">
            <v>Maturity</v>
          </cell>
          <cell r="N457">
            <v>46410</v>
          </cell>
          <cell r="O457">
            <v>2.6721311475409837</v>
          </cell>
          <cell r="P457">
            <v>2.366777765480364</v>
          </cell>
          <cell r="Q457">
            <v>2.280168967503206</v>
          </cell>
          <cell r="R457" t="str">
            <v>CRISIL AAA</v>
          </cell>
          <cell r="S457" t="str">
            <v/>
          </cell>
          <cell r="T457">
            <v>104.0814</v>
          </cell>
          <cell r="U457">
            <v>0.075967</v>
          </cell>
          <cell r="V457">
            <v>0.005851999999999996</v>
          </cell>
          <cell r="W457" t="str">
            <v>Level-3</v>
          </cell>
          <cell r="X457" t="str">
            <v>Maturity</v>
          </cell>
          <cell r="Y457" t="str">
            <v/>
          </cell>
          <cell r="Z457">
            <v>0</v>
          </cell>
          <cell r="AA457" t="str">
            <v/>
          </cell>
          <cell r="AB457" t="str">
            <v/>
          </cell>
          <cell r="AC457" t="str">
            <v/>
          </cell>
          <cell r="AD457" t="str">
            <v/>
          </cell>
          <cell r="AE457" t="str">
            <v/>
          </cell>
          <cell r="AF457" t="str">
            <v/>
          </cell>
          <cell r="AG457" t="str">
            <v/>
          </cell>
          <cell r="AH457" t="str">
            <v/>
          </cell>
          <cell r="AI457" t="str">
            <v/>
          </cell>
          <cell r="AJ457" t="str">
            <v/>
          </cell>
          <cell r="AK457" t="str">
            <v/>
          </cell>
        </row>
        <row r="458">
          <cell r="C458" t="str">
            <v>INE206D08279</v>
          </cell>
          <cell r="D458" t="str">
            <v>Nuclear Power Corporation Of India Ltd.</v>
          </cell>
          <cell r="E458" t="str">
            <v>NPCL 08.14% (Series-XXX Tranche B) 25-Mar-2027</v>
          </cell>
          <cell r="F458" t="str">
            <v>Bond</v>
          </cell>
          <cell r="G458">
            <v>46471</v>
          </cell>
          <cell r="H458">
            <v>0.0814</v>
          </cell>
          <cell r="I458">
            <v>100</v>
          </cell>
          <cell r="J458">
            <v>101.7059</v>
          </cell>
          <cell r="K458">
            <v>0.075967</v>
          </cell>
          <cell r="L458">
            <v>0.005853000000000011</v>
          </cell>
          <cell r="M458" t="str">
            <v>Maturity</v>
          </cell>
          <cell r="N458">
            <v>46471</v>
          </cell>
          <cell r="O458">
            <v>2.8401527060408713</v>
          </cell>
          <cell r="P458">
            <v>2.561866383443882</v>
          </cell>
          <cell r="Q458">
            <v>2.4681186005787974</v>
          </cell>
          <cell r="R458" t="str">
            <v>CRISIL AAA</v>
          </cell>
          <cell r="S458" t="str">
            <v/>
          </cell>
          <cell r="T458">
            <v>101.7076</v>
          </cell>
          <cell r="U458">
            <v>0.075967</v>
          </cell>
          <cell r="V458">
            <v>0.005851999999999996</v>
          </cell>
          <cell r="W458" t="str">
            <v>Level-3</v>
          </cell>
          <cell r="X458" t="str">
            <v>Maturity</v>
          </cell>
          <cell r="Y458" t="str">
            <v/>
          </cell>
          <cell r="Z458">
            <v>0</v>
          </cell>
          <cell r="AA458" t="str">
            <v/>
          </cell>
          <cell r="AB458" t="str">
            <v/>
          </cell>
          <cell r="AC458" t="str">
            <v/>
          </cell>
          <cell r="AD458">
            <v>1</v>
          </cell>
          <cell r="AE458" t="str">
            <v/>
          </cell>
          <cell r="AF458" t="str">
            <v/>
          </cell>
          <cell r="AG458" t="str">
            <v/>
          </cell>
          <cell r="AH458" t="str">
            <v/>
          </cell>
          <cell r="AI458" t="str">
            <v/>
          </cell>
          <cell r="AJ458" t="str">
            <v/>
          </cell>
          <cell r="AK458" t="str">
            <v/>
          </cell>
        </row>
        <row r="459">
          <cell r="C459" t="str">
            <v>INE891K07655</v>
          </cell>
          <cell r="D459" t="str">
            <v>Axis Finance Ltd.</v>
          </cell>
          <cell r="E459" t="str">
            <v>Axis Finance Ltd. 8.74% Taxable 24-May-2024</v>
          </cell>
          <cell r="F459" t="str">
            <v>Bond</v>
          </cell>
          <cell r="G459">
            <v>45436</v>
          </cell>
          <cell r="H459">
            <v>0.055</v>
          </cell>
          <cell r="I459">
            <v>100</v>
          </cell>
          <cell r="J459">
            <v>100</v>
          </cell>
          <cell r="K459">
            <v>0.0748</v>
          </cell>
          <cell r="L459">
            <v>0.007743134615384631</v>
          </cell>
          <cell r="M459" t="str">
            <v>Maturity</v>
          </cell>
          <cell r="N459">
            <v>45436</v>
          </cell>
          <cell r="O459">
            <v>0.00546448087431694</v>
          </cell>
          <cell r="P459">
            <v>0.00273224043715847</v>
          </cell>
          <cell r="Q459">
            <v>0.002542091958651349</v>
          </cell>
          <cell r="R459" t="str">
            <v>CRISIL AAA</v>
          </cell>
          <cell r="S459" t="str">
            <v/>
          </cell>
          <cell r="T459">
            <v>100.0017</v>
          </cell>
          <cell r="U459">
            <v>0.0748</v>
          </cell>
          <cell r="V459">
            <v>0.008211363636363642</v>
          </cell>
          <cell r="W459" t="str">
            <v>Level-3</v>
          </cell>
          <cell r="X459" t="str">
            <v>Maturity</v>
          </cell>
          <cell r="Y459" t="str">
            <v/>
          </cell>
          <cell r="Z459">
            <v>0</v>
          </cell>
          <cell r="AA459" t="str">
            <v/>
          </cell>
          <cell r="AB459" t="str">
            <v/>
          </cell>
          <cell r="AC459" t="str">
            <v/>
          </cell>
          <cell r="AD459" t="str">
            <v/>
          </cell>
          <cell r="AE459" t="str">
            <v/>
          </cell>
          <cell r="AF459" t="str">
            <v/>
          </cell>
          <cell r="AG459" t="str">
            <v/>
          </cell>
          <cell r="AH459" t="str">
            <v/>
          </cell>
          <cell r="AI459" t="str">
            <v/>
          </cell>
          <cell r="AJ459" t="str">
            <v/>
          </cell>
          <cell r="AK459" t="str">
            <v/>
          </cell>
        </row>
        <row r="460">
          <cell r="C460" t="str">
            <v>INE206D08246</v>
          </cell>
          <cell r="D460" t="str">
            <v>Nuclear Power Corporation Of India Ltd.</v>
          </cell>
          <cell r="E460" t="str">
            <v>NPCL 08.40% (Series-XXIX Tranche D) 28-Nov-2028</v>
          </cell>
          <cell r="F460" t="str">
            <v>Bond</v>
          </cell>
          <cell r="G460">
            <v>47085</v>
          </cell>
          <cell r="H460">
            <v>0.084</v>
          </cell>
          <cell r="I460">
            <v>100</v>
          </cell>
          <cell r="J460">
            <v>103.667</v>
          </cell>
          <cell r="K460">
            <v>0.075667</v>
          </cell>
          <cell r="L460">
            <v>0.0054479999999999945</v>
          </cell>
          <cell r="M460" t="str">
            <v>Maturity</v>
          </cell>
          <cell r="N460">
            <v>47085</v>
          </cell>
          <cell r="O460">
            <v>4.51911819746987</v>
          </cell>
          <cell r="P460">
            <v>3.718706814120794</v>
          </cell>
          <cell r="Q460">
            <v>3.583143937944568</v>
          </cell>
          <cell r="R460" t="str">
            <v>CRISIL AAA</v>
          </cell>
          <cell r="S460" t="str">
            <v/>
          </cell>
          <cell r="T460">
            <v>103.6685</v>
          </cell>
          <cell r="U460">
            <v>0.075667</v>
          </cell>
          <cell r="V460">
            <v>0.004857</v>
          </cell>
          <cell r="W460" t="str">
            <v>Level-3</v>
          </cell>
          <cell r="X460" t="str">
            <v>Maturity</v>
          </cell>
          <cell r="Y460" t="str">
            <v/>
          </cell>
          <cell r="Z460">
            <v>0</v>
          </cell>
          <cell r="AA460" t="str">
            <v/>
          </cell>
          <cell r="AB460" t="str">
            <v/>
          </cell>
          <cell r="AC460" t="str">
            <v/>
          </cell>
          <cell r="AD460">
            <v>1</v>
          </cell>
          <cell r="AE460" t="str">
            <v/>
          </cell>
          <cell r="AF460" t="str">
            <v/>
          </cell>
          <cell r="AG460" t="str">
            <v/>
          </cell>
          <cell r="AH460" t="str">
            <v/>
          </cell>
          <cell r="AI460" t="str">
            <v/>
          </cell>
          <cell r="AJ460" t="str">
            <v/>
          </cell>
          <cell r="AK460" t="str">
            <v/>
          </cell>
        </row>
        <row r="461">
          <cell r="C461" t="str">
            <v>INE206D08238</v>
          </cell>
          <cell r="D461" t="str">
            <v>Nuclear Power Corporation Of India Ltd.</v>
          </cell>
          <cell r="E461" t="str">
            <v>NPCL 08.40% (Series-XXIX Tranche C) 28-Nov-2027</v>
          </cell>
          <cell r="F461" t="str">
            <v>Bond</v>
          </cell>
          <cell r="G461">
            <v>46718</v>
          </cell>
          <cell r="H461">
            <v>0.084</v>
          </cell>
          <cell r="I461">
            <v>100</v>
          </cell>
          <cell r="J461">
            <v>102.9405</v>
          </cell>
          <cell r="K461">
            <v>0.075767</v>
          </cell>
          <cell r="L461">
            <v>0.0055629999999999985</v>
          </cell>
          <cell r="M461" t="str">
            <v>Maturity</v>
          </cell>
          <cell r="N461">
            <v>46718</v>
          </cell>
          <cell r="O461">
            <v>3.516385957032712</v>
          </cell>
          <cell r="P461">
            <v>3.003064373121465</v>
          </cell>
          <cell r="Q461">
            <v>2.8934503469045083</v>
          </cell>
          <cell r="R461" t="str">
            <v>CRISIL AAA</v>
          </cell>
          <cell r="S461" t="str">
            <v/>
          </cell>
          <cell r="T461">
            <v>102.9421</v>
          </cell>
          <cell r="U461">
            <v>0.075767</v>
          </cell>
          <cell r="V461">
            <v>0.005725999999999995</v>
          </cell>
          <cell r="W461" t="str">
            <v>Level-3</v>
          </cell>
          <cell r="X461" t="str">
            <v>Maturity</v>
          </cell>
          <cell r="Y461">
            <v>0.008708474666666667</v>
          </cell>
          <cell r="Z461">
            <v>0</v>
          </cell>
          <cell r="AA461" t="str">
            <v/>
          </cell>
          <cell r="AB461" t="str">
            <v/>
          </cell>
          <cell r="AC461" t="str">
            <v/>
          </cell>
          <cell r="AD461">
            <v>1</v>
          </cell>
          <cell r="AE461" t="str">
            <v/>
          </cell>
          <cell r="AF461" t="str">
            <v/>
          </cell>
          <cell r="AG461" t="str">
            <v/>
          </cell>
          <cell r="AH461" t="str">
            <v/>
          </cell>
          <cell r="AI461" t="str">
            <v/>
          </cell>
          <cell r="AJ461" t="str">
            <v/>
          </cell>
          <cell r="AK461" t="str">
            <v/>
          </cell>
        </row>
        <row r="462">
          <cell r="C462" t="str">
            <v>INE377Y07227</v>
          </cell>
          <cell r="D462" t="str">
            <v>Bajaj Housing Finance Ltd.</v>
          </cell>
          <cell r="E462" t="str">
            <v>Bajaj Housing Finance 05.70% (Series 24) 10-Jun-2024</v>
          </cell>
          <cell r="F462" t="str">
            <v>Bond</v>
          </cell>
          <cell r="G462">
            <v>45453</v>
          </cell>
          <cell r="H462">
            <v>0.057</v>
          </cell>
          <cell r="I462">
            <v>100</v>
          </cell>
          <cell r="J462">
            <v>99.9051</v>
          </cell>
          <cell r="K462">
            <v>0.0735</v>
          </cell>
          <cell r="L462">
            <v>0.006443134615384621</v>
          </cell>
          <cell r="M462" t="str">
            <v>Maturity</v>
          </cell>
          <cell r="N462">
            <v>45453</v>
          </cell>
          <cell r="O462">
            <v>0.05191256830601093</v>
          </cell>
          <cell r="P462">
            <v>0.04918032786885246</v>
          </cell>
          <cell r="Q462">
            <v>0.0458130674139287</v>
          </cell>
          <cell r="R462" t="str">
            <v>CRISIL AAA</v>
          </cell>
          <cell r="S462" t="str">
            <v/>
          </cell>
          <cell r="T462">
            <v>99.8996</v>
          </cell>
          <cell r="U462">
            <v>0.0735</v>
          </cell>
          <cell r="V462">
            <v>0.005911363636363631</v>
          </cell>
          <cell r="W462" t="str">
            <v>Level-3</v>
          </cell>
          <cell r="X462" t="str">
            <v>Maturity</v>
          </cell>
          <cell r="Y462" t="str">
            <v/>
          </cell>
          <cell r="Z462">
            <v>0</v>
          </cell>
          <cell r="AA462" t="str">
            <v/>
          </cell>
          <cell r="AB462" t="str">
            <v/>
          </cell>
          <cell r="AC462" t="str">
            <v/>
          </cell>
          <cell r="AD462" t="str">
            <v/>
          </cell>
          <cell r="AE462" t="str">
            <v>&gt;5 entities</v>
          </cell>
          <cell r="AF462">
            <v>5</v>
          </cell>
          <cell r="AG462">
            <v>3</v>
          </cell>
          <cell r="AH462">
            <v>0</v>
          </cell>
          <cell r="AI462" t="str">
            <v/>
          </cell>
          <cell r="AJ462" t="str">
            <v/>
          </cell>
          <cell r="AK462">
            <v>0.0735</v>
          </cell>
        </row>
        <row r="463">
          <cell r="C463" t="str">
            <v>INE601U08234</v>
          </cell>
          <cell r="D463" t="str">
            <v>Tata Motors Finance Ltd.</v>
          </cell>
          <cell r="E463" t="str">
            <v>Tata Motors Finance Ltd. 9.81025% Taxable 31-May-2024</v>
          </cell>
          <cell r="F463" t="str">
            <v>Bond</v>
          </cell>
          <cell r="G463">
            <v>45443</v>
          </cell>
          <cell r="H463">
            <v>0.0664</v>
          </cell>
          <cell r="I463">
            <v>100</v>
          </cell>
          <cell r="J463">
            <v>100.0246</v>
          </cell>
          <cell r="K463">
            <v>0.077728</v>
          </cell>
          <cell r="L463">
            <v>0.010671134615384631</v>
          </cell>
          <cell r="M463" t="str">
            <v>Maturity</v>
          </cell>
          <cell r="N463">
            <v>45443</v>
          </cell>
          <cell r="O463">
            <v>0.02459016393442623</v>
          </cell>
          <cell r="P463">
            <v>0.02185792349726776</v>
          </cell>
          <cell r="Q463">
            <v>0.02028148428663611</v>
          </cell>
          <cell r="R463" t="str">
            <v>CRISIL AA</v>
          </cell>
          <cell r="S463" t="str">
            <v/>
          </cell>
          <cell r="T463">
            <v>100.0282</v>
          </cell>
          <cell r="U463">
            <v>0.077728</v>
          </cell>
          <cell r="V463">
            <v>0.011139363636363642</v>
          </cell>
          <cell r="W463" t="str">
            <v>Level-3</v>
          </cell>
          <cell r="X463" t="str">
            <v>Maturity</v>
          </cell>
          <cell r="Y463" t="str">
            <v/>
          </cell>
          <cell r="Z463">
            <v>0</v>
          </cell>
          <cell r="AA463" t="str">
            <v/>
          </cell>
          <cell r="AB463" t="str">
            <v/>
          </cell>
          <cell r="AC463" t="str">
            <v/>
          </cell>
          <cell r="AD463" t="str">
            <v/>
          </cell>
          <cell r="AE463" t="str">
            <v/>
          </cell>
          <cell r="AF463" t="str">
            <v/>
          </cell>
          <cell r="AG463" t="str">
            <v/>
          </cell>
          <cell r="AH463" t="str">
            <v/>
          </cell>
          <cell r="AI463" t="str">
            <v/>
          </cell>
          <cell r="AJ463" t="str">
            <v/>
          </cell>
          <cell r="AK463" t="str">
            <v/>
          </cell>
        </row>
        <row r="464">
          <cell r="C464" t="str">
            <v>INE756I07DO4</v>
          </cell>
          <cell r="D464" t="str">
            <v>HDB Financial Services Ltd.</v>
          </cell>
          <cell r="E464" t="str">
            <v>HDB Financial Services 05.75% (Series 2021 164 )  28-May-2024</v>
          </cell>
          <cell r="F464" t="str">
            <v>Bond</v>
          </cell>
          <cell r="G464">
            <v>45440</v>
          </cell>
          <cell r="H464">
            <v>0.0575</v>
          </cell>
          <cell r="I464">
            <v>100</v>
          </cell>
          <cell r="J464">
            <v>99.9799</v>
          </cell>
          <cell r="K464">
            <v>0.0718</v>
          </cell>
          <cell r="L464">
            <v>0.004743134615384628</v>
          </cell>
          <cell r="M464" t="str">
            <v>Maturity</v>
          </cell>
          <cell r="N464">
            <v>45440</v>
          </cell>
          <cell r="O464">
            <v>0.01639344262295082</v>
          </cell>
          <cell r="P464">
            <v>0.01366120218579235</v>
          </cell>
          <cell r="Q464">
            <v>0.012746036747333784</v>
          </cell>
          <cell r="R464" t="str">
            <v>CRISIL AAA</v>
          </cell>
          <cell r="S464" t="str">
            <v/>
          </cell>
          <cell r="T464">
            <v>99.9749</v>
          </cell>
          <cell r="U464">
            <v>0.0718</v>
          </cell>
          <cell r="V464">
            <v>0.005211363636363639</v>
          </cell>
          <cell r="W464" t="str">
            <v>Level-3</v>
          </cell>
          <cell r="X464" t="str">
            <v>Maturity</v>
          </cell>
          <cell r="Y464" t="str">
            <v/>
          </cell>
          <cell r="Z464">
            <v>0</v>
          </cell>
          <cell r="AA464" t="str">
            <v/>
          </cell>
          <cell r="AB464" t="str">
            <v/>
          </cell>
          <cell r="AC464" t="str">
            <v/>
          </cell>
          <cell r="AD464" t="str">
            <v/>
          </cell>
          <cell r="AE464" t="str">
            <v/>
          </cell>
          <cell r="AF464" t="str">
            <v/>
          </cell>
          <cell r="AG464" t="str">
            <v/>
          </cell>
          <cell r="AH464" t="str">
            <v/>
          </cell>
          <cell r="AI464" t="str">
            <v/>
          </cell>
          <cell r="AJ464" t="str">
            <v/>
          </cell>
          <cell r="AK464" t="str">
            <v/>
          </cell>
        </row>
        <row r="465">
          <cell r="C465" t="str">
            <v>INE950O08238</v>
          </cell>
          <cell r="D465" t="str">
            <v>Mahindra Rural Housing Finance Ltd.</v>
          </cell>
          <cell r="E465" t="str">
            <v>Mahindra Rural Housing Finance 6.70% (Series MRHFL-BB2021U Option I) 28-May-2024</v>
          </cell>
          <cell r="F465" t="str">
            <v>Bond</v>
          </cell>
          <cell r="G465">
            <v>45440</v>
          </cell>
          <cell r="H465">
            <v>0.067</v>
          </cell>
          <cell r="I465">
            <v>100</v>
          </cell>
          <cell r="J465">
            <v>99.9891</v>
          </cell>
          <cell r="K465">
            <v>0.0722</v>
          </cell>
          <cell r="L465">
            <v>0.005143134615384626</v>
          </cell>
          <cell r="M465" t="str">
            <v>Maturity</v>
          </cell>
          <cell r="N465">
            <v>45440</v>
          </cell>
          <cell r="O465">
            <v>0.01639344262295082</v>
          </cell>
          <cell r="P465">
            <v>0.01366120218579235</v>
          </cell>
          <cell r="Q465">
            <v>0.012741281650617749</v>
          </cell>
          <cell r="R465" t="str">
            <v>IND AA+</v>
          </cell>
          <cell r="S465" t="str">
            <v/>
          </cell>
          <cell r="T465">
            <v>99.9864</v>
          </cell>
          <cell r="U465">
            <v>0.0722</v>
          </cell>
          <cell r="V465">
            <v>0.0056113636363636366</v>
          </cell>
          <cell r="W465" t="str">
            <v>Level-3</v>
          </cell>
          <cell r="X465" t="str">
            <v>Maturity</v>
          </cell>
          <cell r="Y465" t="str">
            <v/>
          </cell>
          <cell r="Z465">
            <v>0</v>
          </cell>
          <cell r="AA465" t="str">
            <v/>
          </cell>
          <cell r="AB465" t="str">
            <v/>
          </cell>
          <cell r="AC465" t="str">
            <v/>
          </cell>
          <cell r="AD465" t="str">
            <v/>
          </cell>
          <cell r="AE465" t="str">
            <v/>
          </cell>
          <cell r="AF465" t="str">
            <v/>
          </cell>
          <cell r="AG465" t="str">
            <v/>
          </cell>
          <cell r="AH465" t="str">
            <v/>
          </cell>
          <cell r="AI465" t="str">
            <v/>
          </cell>
          <cell r="AJ465" t="str">
            <v/>
          </cell>
          <cell r="AK465" t="str">
            <v/>
          </cell>
        </row>
        <row r="466">
          <cell r="C466" t="str">
            <v>INE160A08068</v>
          </cell>
          <cell r="D466" t="str">
            <v>Punjab National Bank</v>
          </cell>
          <cell r="E466" t="str">
            <v>PNB 08.23% (Basel III) 08-Feb-2025</v>
          </cell>
          <cell r="F466" t="str">
            <v>Bond</v>
          </cell>
          <cell r="G466">
            <v>45696</v>
          </cell>
          <cell r="H466">
            <v>0.0823</v>
          </cell>
          <cell r="I466">
            <v>100</v>
          </cell>
          <cell r="J466">
            <v>100.131</v>
          </cell>
          <cell r="K466">
            <v>0.0785</v>
          </cell>
          <cell r="L466">
            <v>0.008400000000000005</v>
          </cell>
          <cell r="M466" t="str">
            <v>Maturity</v>
          </cell>
          <cell r="N466">
            <v>45696</v>
          </cell>
          <cell r="O466">
            <v>0.7158469945355191</v>
          </cell>
          <cell r="P466">
            <v>0.7131147540983607</v>
          </cell>
          <cell r="Q466">
            <v>0.6612097859048314</v>
          </cell>
          <cell r="R466" t="str">
            <v>CRISIL AAA</v>
          </cell>
          <cell r="S466" t="str">
            <v/>
          </cell>
          <cell r="T466">
            <v>100.1326</v>
          </cell>
          <cell r="U466">
            <v>0.0785</v>
          </cell>
          <cell r="V466">
            <v>0.007844999999999991</v>
          </cell>
          <cell r="W466" t="str">
            <v>Level-3</v>
          </cell>
          <cell r="X466" t="str">
            <v>Maturity</v>
          </cell>
          <cell r="Y466" t="str">
            <v/>
          </cell>
          <cell r="Z466">
            <v>0</v>
          </cell>
          <cell r="AA466" t="str">
            <v/>
          </cell>
          <cell r="AB466" t="str">
            <v/>
          </cell>
          <cell r="AC466" t="str">
            <v/>
          </cell>
          <cell r="AD466" t="str">
            <v/>
          </cell>
          <cell r="AE466" t="str">
            <v/>
          </cell>
          <cell r="AF466" t="str">
            <v/>
          </cell>
          <cell r="AG466" t="str">
            <v/>
          </cell>
          <cell r="AH466" t="str">
            <v/>
          </cell>
          <cell r="AI466" t="str">
            <v/>
          </cell>
          <cell r="AJ466" t="str">
            <v/>
          </cell>
          <cell r="AK466" t="str">
            <v/>
          </cell>
        </row>
        <row r="467">
          <cell r="C467" t="str">
            <v>INE733E07KG3</v>
          </cell>
          <cell r="D467" t="str">
            <v>NTPC</v>
          </cell>
          <cell r="E467" t="str">
            <v>NTPC 07.49% (Series 64) 07-Nov-2031</v>
          </cell>
          <cell r="F467" t="str">
            <v>Bond</v>
          </cell>
          <cell r="G467">
            <v>48159</v>
          </cell>
          <cell r="H467">
            <v>0.07490000000000001</v>
          </cell>
          <cell r="I467">
            <v>100</v>
          </cell>
          <cell r="J467">
            <v>100.3795</v>
          </cell>
          <cell r="K467">
            <v>0.0741</v>
          </cell>
          <cell r="L467">
            <v>0.0033480000000000038</v>
          </cell>
          <cell r="M467" t="str">
            <v>Maturity</v>
          </cell>
          <cell r="N467">
            <v>48159</v>
          </cell>
          <cell r="O467">
            <v>7.46175611947002</v>
          </cell>
          <cell r="P467">
            <v>5.761902205163209</v>
          </cell>
          <cell r="Q467">
            <v>5.364400153768932</v>
          </cell>
          <cell r="R467" t="str">
            <v>CRISIL AAA</v>
          </cell>
          <cell r="S467" t="str">
            <v/>
          </cell>
          <cell r="T467">
            <v>100.3796</v>
          </cell>
          <cell r="U467">
            <v>0.0741</v>
          </cell>
          <cell r="V467">
            <v>0.003387000000000001</v>
          </cell>
          <cell r="W467" t="str">
            <v>Level-3</v>
          </cell>
          <cell r="X467" t="str">
            <v>Maturity</v>
          </cell>
          <cell r="Y467" t="str">
            <v/>
          </cell>
          <cell r="Z467">
            <v>0</v>
          </cell>
          <cell r="AA467" t="str">
            <v/>
          </cell>
          <cell r="AB467" t="str">
            <v/>
          </cell>
          <cell r="AC467" t="str">
            <v/>
          </cell>
          <cell r="AD467" t="str">
            <v/>
          </cell>
          <cell r="AE467" t="str">
            <v/>
          </cell>
          <cell r="AF467" t="str">
            <v/>
          </cell>
          <cell r="AG467" t="str">
            <v/>
          </cell>
          <cell r="AH467" t="str">
            <v/>
          </cell>
          <cell r="AI467" t="str">
            <v/>
          </cell>
          <cell r="AJ467" t="str">
            <v/>
          </cell>
          <cell r="AK467" t="str">
            <v/>
          </cell>
        </row>
        <row r="468">
          <cell r="C468" t="str">
            <v>INE040A08708</v>
          </cell>
          <cell r="D468" t="str">
            <v>HDFC Bank Ltd.</v>
          </cell>
          <cell r="E468" t="str">
            <v>HDFC BK (Erstwhile HDFC) 06.00% (Series Z-001) 29-May-2026</v>
          </cell>
          <cell r="F468" t="str">
            <v>Bond</v>
          </cell>
          <cell r="G468">
            <v>46171</v>
          </cell>
          <cell r="H468">
            <v>0.06</v>
          </cell>
          <cell r="I468">
            <v>100</v>
          </cell>
          <cell r="J468">
            <v>96.4426</v>
          </cell>
          <cell r="K468">
            <v>0.0798</v>
          </cell>
          <cell r="L468">
            <v>0.009686</v>
          </cell>
          <cell r="M468" t="str">
            <v>Maturity</v>
          </cell>
          <cell r="N468">
            <v>46171</v>
          </cell>
          <cell r="O468">
            <v>2.0191107118796316</v>
          </cell>
          <cell r="P468">
            <v>1.8456762271854061</v>
          </cell>
          <cell r="Q468">
            <v>1.7092760022091185</v>
          </cell>
          <cell r="R468" t="str">
            <v>CRISIL AAA</v>
          </cell>
          <cell r="S468" t="str">
            <v/>
          </cell>
          <cell r="T468">
            <v>96.4375</v>
          </cell>
          <cell r="U468">
            <v>0.0798</v>
          </cell>
          <cell r="V468">
            <v>0.00938499999999999</v>
          </cell>
          <cell r="W468" t="str">
            <v>Level-2</v>
          </cell>
          <cell r="X468" t="str">
            <v>Maturity</v>
          </cell>
          <cell r="Y468" t="str">
            <v/>
          </cell>
          <cell r="Z468">
            <v>0</v>
          </cell>
          <cell r="AA468" t="str">
            <v/>
          </cell>
          <cell r="AB468" t="str">
            <v/>
          </cell>
          <cell r="AC468" t="str">
            <v/>
          </cell>
          <cell r="AD468" t="str">
            <v/>
          </cell>
          <cell r="AE468" t="str">
            <v/>
          </cell>
          <cell r="AF468" t="str">
            <v/>
          </cell>
          <cell r="AG468" t="str">
            <v/>
          </cell>
          <cell r="AH468" t="str">
            <v/>
          </cell>
          <cell r="AI468" t="str">
            <v/>
          </cell>
          <cell r="AJ468" t="str">
            <v/>
          </cell>
          <cell r="AK468" t="str">
            <v/>
          </cell>
        </row>
        <row r="469">
          <cell r="C469" t="str">
            <v>INE201P08142</v>
          </cell>
          <cell r="D469" t="str">
            <v>G. R. Infraprojects Ltd.</v>
          </cell>
          <cell r="E469" t="str">
            <v>GR Infraprojects 7.15% 31-May-2024</v>
          </cell>
          <cell r="F469" t="str">
            <v>Bond</v>
          </cell>
          <cell r="G469">
            <v>45443</v>
          </cell>
          <cell r="H469">
            <v>0.07150000000000001</v>
          </cell>
          <cell r="I469">
            <v>100</v>
          </cell>
          <cell r="J469">
            <v>99.9723</v>
          </cell>
          <cell r="K469">
            <v>0.0804</v>
          </cell>
          <cell r="L469">
            <v>0.013343134615384625</v>
          </cell>
          <cell r="M469" t="str">
            <v>Maturity</v>
          </cell>
          <cell r="N469">
            <v>45443</v>
          </cell>
          <cell r="O469">
            <v>0.02459016393442623</v>
          </cell>
          <cell r="P469">
            <v>0.02185792349726776</v>
          </cell>
          <cell r="Q469">
            <v>0.02023132496970359</v>
          </cell>
          <cell r="R469" t="str">
            <v>CRISIL AA</v>
          </cell>
          <cell r="S469" t="str">
            <v/>
          </cell>
          <cell r="T469">
            <v>99.9683</v>
          </cell>
          <cell r="U469">
            <v>0.0804</v>
          </cell>
          <cell r="V469">
            <v>0.013811363636363636</v>
          </cell>
          <cell r="W469" t="str">
            <v>Level-3</v>
          </cell>
          <cell r="X469" t="str">
            <v>Maturity</v>
          </cell>
          <cell r="Y469" t="str">
            <v/>
          </cell>
          <cell r="Z469">
            <v>0</v>
          </cell>
          <cell r="AA469" t="str">
            <v/>
          </cell>
          <cell r="AB469" t="str">
            <v/>
          </cell>
          <cell r="AC469" t="str">
            <v/>
          </cell>
          <cell r="AD469" t="str">
            <v/>
          </cell>
          <cell r="AE469" t="str">
            <v/>
          </cell>
          <cell r="AF469" t="str">
            <v/>
          </cell>
          <cell r="AG469" t="str">
            <v/>
          </cell>
          <cell r="AH469" t="str">
            <v/>
          </cell>
          <cell r="AI469" t="str">
            <v/>
          </cell>
          <cell r="AJ469" t="str">
            <v/>
          </cell>
          <cell r="AK469" t="str">
            <v/>
          </cell>
        </row>
        <row r="470">
          <cell r="C470" t="str">
            <v>INE216A08027</v>
          </cell>
          <cell r="D470" t="str">
            <v>Britannia Industries Ltd.</v>
          </cell>
          <cell r="E470" t="str">
            <v>Britannia Industries 5.50% 03-Jun-2024</v>
          </cell>
          <cell r="F470" t="str">
            <v>Bond</v>
          </cell>
          <cell r="G470">
            <v>45446</v>
          </cell>
          <cell r="H470">
            <v>0.055</v>
          </cell>
          <cell r="I470">
            <v>100</v>
          </cell>
          <cell r="J470">
            <v>99.9311</v>
          </cell>
          <cell r="K470">
            <v>0.0762</v>
          </cell>
          <cell r="L470">
            <v>0.00914313461538463</v>
          </cell>
          <cell r="M470" t="str">
            <v>Maturity</v>
          </cell>
          <cell r="N470">
            <v>45446</v>
          </cell>
          <cell r="O470">
            <v>0.03278688524590164</v>
          </cell>
          <cell r="P470">
            <v>0.030054644808743168</v>
          </cell>
          <cell r="Q470">
            <v>0.027926635206042716</v>
          </cell>
          <cell r="R470" t="str">
            <v>CRISIL AAA</v>
          </cell>
          <cell r="S470" t="str">
            <v/>
          </cell>
          <cell r="T470">
            <v>99.9242</v>
          </cell>
          <cell r="U470">
            <v>0.0762</v>
          </cell>
          <cell r="V470">
            <v>0.00961136363636364</v>
          </cell>
          <cell r="W470" t="str">
            <v>Level-3</v>
          </cell>
          <cell r="X470" t="str">
            <v>Maturity</v>
          </cell>
          <cell r="Y470" t="str">
            <v/>
          </cell>
          <cell r="Z470">
            <v>0</v>
          </cell>
          <cell r="AA470" t="str">
            <v/>
          </cell>
          <cell r="AB470" t="str">
            <v/>
          </cell>
          <cell r="AC470" t="str">
            <v/>
          </cell>
          <cell r="AD470" t="str">
            <v/>
          </cell>
          <cell r="AE470" t="str">
            <v/>
          </cell>
          <cell r="AF470" t="str">
            <v/>
          </cell>
          <cell r="AG470" t="str">
            <v/>
          </cell>
          <cell r="AH470" t="str">
            <v/>
          </cell>
          <cell r="AI470" t="str">
            <v/>
          </cell>
          <cell r="AJ470" t="str">
            <v/>
          </cell>
          <cell r="AK470" t="str">
            <v/>
          </cell>
        </row>
        <row r="471">
          <cell r="C471" t="str">
            <v>INE774D07UC7</v>
          </cell>
          <cell r="D471" t="str">
            <v>Mahindra &amp; Mahindra Financial Services Ltd.</v>
          </cell>
          <cell r="E471" t="str">
            <v>Mahindra &amp; Mahindra Financial Services Ltd. 8.46% Taxable 04-Jun-2024</v>
          </cell>
          <cell r="F471" t="str">
            <v>Bond</v>
          </cell>
          <cell r="G471">
            <v>45447</v>
          </cell>
          <cell r="H471">
            <v>0.0497</v>
          </cell>
          <cell r="I471">
            <v>100</v>
          </cell>
          <cell r="J471">
            <v>99.9905</v>
          </cell>
          <cell r="K471">
            <v>0.0811</v>
          </cell>
          <cell r="L471">
            <v>0.014043134615384631</v>
          </cell>
          <cell r="M471" t="str">
            <v>Maturity</v>
          </cell>
          <cell r="N471">
            <v>45447</v>
          </cell>
          <cell r="O471">
            <v>0.03551912568306011</v>
          </cell>
          <cell r="P471">
            <v>0.03278688524590164</v>
          </cell>
          <cell r="Q471">
            <v>0.030327338124041845</v>
          </cell>
          <cell r="R471" t="str">
            <v>IND AAA</v>
          </cell>
          <cell r="S471" t="str">
            <v/>
          </cell>
          <cell r="T471">
            <v>99.9897</v>
          </cell>
          <cell r="U471">
            <v>0.0811</v>
          </cell>
          <cell r="V471">
            <v>0.014811363636363636</v>
          </cell>
          <cell r="W471" t="str">
            <v>Level-3</v>
          </cell>
          <cell r="X471" t="str">
            <v>Maturity</v>
          </cell>
          <cell r="Y471" t="str">
            <v/>
          </cell>
          <cell r="Z471">
            <v>0</v>
          </cell>
          <cell r="AA471" t="str">
            <v/>
          </cell>
          <cell r="AB471" t="str">
            <v/>
          </cell>
          <cell r="AC471" t="str">
            <v/>
          </cell>
          <cell r="AD471" t="str">
            <v/>
          </cell>
          <cell r="AE471" t="str">
            <v/>
          </cell>
          <cell r="AF471" t="str">
            <v/>
          </cell>
          <cell r="AG471" t="str">
            <v/>
          </cell>
          <cell r="AH471" t="str">
            <v/>
          </cell>
          <cell r="AI471" t="str">
            <v/>
          </cell>
          <cell r="AJ471" t="str">
            <v/>
          </cell>
          <cell r="AK471" t="str">
            <v/>
          </cell>
        </row>
        <row r="472">
          <cell r="C472" t="str">
            <v>INE219X07215</v>
          </cell>
          <cell r="D472" t="str">
            <v>India Grid Trust</v>
          </cell>
          <cell r="E472" t="str">
            <v>India Grid Trust 07.70% (Series III CAT I &amp; II) 06-May-2028</v>
          </cell>
          <cell r="F472" t="str">
            <v>Bond</v>
          </cell>
          <cell r="G472">
            <v>46879</v>
          </cell>
          <cell r="H472">
            <v>0.077</v>
          </cell>
          <cell r="I472">
            <v>100</v>
          </cell>
          <cell r="J472">
            <v>98.9217</v>
          </cell>
          <cell r="K472">
            <v>0.08025</v>
          </cell>
          <cell r="L472">
            <v>0.010046</v>
          </cell>
          <cell r="M472" t="str">
            <v>Maturity</v>
          </cell>
          <cell r="N472">
            <v>46879</v>
          </cell>
          <cell r="O472">
            <v>3.956164383561644</v>
          </cell>
          <cell r="P472">
            <v>3.5421084250360764</v>
          </cell>
          <cell r="Q472">
            <v>3.2789710021162475</v>
          </cell>
          <cell r="R472" t="str">
            <v>CRISIL AAA</v>
          </cell>
          <cell r="S472" t="str">
            <v/>
          </cell>
          <cell r="T472">
            <v>98.9218</v>
          </cell>
          <cell r="U472">
            <v>0.08025</v>
          </cell>
          <cell r="V472">
            <v>0.009909000000000001</v>
          </cell>
          <cell r="W472" t="str">
            <v>Level-3</v>
          </cell>
          <cell r="X472" t="str">
            <v>Maturity</v>
          </cell>
          <cell r="Y472" t="str">
            <v/>
          </cell>
          <cell r="Z472">
            <v>0</v>
          </cell>
          <cell r="AA472" t="str">
            <v/>
          </cell>
          <cell r="AB472" t="str">
            <v/>
          </cell>
          <cell r="AC472" t="str">
            <v/>
          </cell>
          <cell r="AD472" t="str">
            <v/>
          </cell>
          <cell r="AE472" t="str">
            <v/>
          </cell>
          <cell r="AF472" t="str">
            <v/>
          </cell>
          <cell r="AG472" t="str">
            <v/>
          </cell>
          <cell r="AH472" t="str">
            <v/>
          </cell>
          <cell r="AI472" t="str">
            <v/>
          </cell>
          <cell r="AJ472" t="str">
            <v/>
          </cell>
          <cell r="AK472" t="str">
            <v/>
          </cell>
        </row>
        <row r="473">
          <cell r="C473" t="str">
            <v>INE909H08386</v>
          </cell>
          <cell r="D473" t="str">
            <v>TMF Holdings Ltd.</v>
          </cell>
          <cell r="E473" t="str">
            <v>TMF Holdings 07.2962% ( Perpetual Series A FY 2021-22) 10-Jun-2121 P/C 30-Sep-2027</v>
          </cell>
          <cell r="F473" t="str">
            <v>Bond</v>
          </cell>
          <cell r="G473">
            <v>46660</v>
          </cell>
          <cell r="H473">
            <v>0.072962</v>
          </cell>
          <cell r="I473">
            <v>100</v>
          </cell>
          <cell r="J473">
            <v>95.0693</v>
          </cell>
          <cell r="K473">
            <v>0.0908</v>
          </cell>
          <cell r="L473">
            <v>0.020596000000000003</v>
          </cell>
          <cell r="M473" t="str">
            <v>Put and Call</v>
          </cell>
          <cell r="N473">
            <v>46660</v>
          </cell>
          <cell r="O473">
            <v>3.358761883374504</v>
          </cell>
          <cell r="P473">
            <v>2.874805245603638</v>
          </cell>
          <cell r="Q473">
            <v>2.6355016919725323</v>
          </cell>
          <cell r="R473" t="str">
            <v>CRISIL AA</v>
          </cell>
          <cell r="S473" t="str">
            <v/>
          </cell>
          <cell r="T473">
            <v>95.065</v>
          </cell>
          <cell r="U473">
            <v>0.0908</v>
          </cell>
          <cell r="V473">
            <v>0.02045899999999999</v>
          </cell>
          <cell r="W473" t="str">
            <v>Level-3</v>
          </cell>
          <cell r="X473" t="str">
            <v>Deemed Maturity</v>
          </cell>
          <cell r="Y473" t="str">
            <v/>
          </cell>
          <cell r="Z473">
            <v>0</v>
          </cell>
          <cell r="AA473" t="str">
            <v/>
          </cell>
          <cell r="AB473">
            <v>1</v>
          </cell>
          <cell r="AC473">
            <v>1</v>
          </cell>
          <cell r="AD473" t="str">
            <v/>
          </cell>
          <cell r="AE473" t="str">
            <v/>
          </cell>
          <cell r="AF473" t="str">
            <v/>
          </cell>
          <cell r="AG473" t="str">
            <v/>
          </cell>
          <cell r="AH473" t="str">
            <v/>
          </cell>
          <cell r="AI473" t="str">
            <v/>
          </cell>
          <cell r="AJ473" t="str">
            <v/>
          </cell>
          <cell r="AK473" t="str">
            <v/>
          </cell>
        </row>
        <row r="474">
          <cell r="C474" t="str">
            <v>INE246R07426</v>
          </cell>
          <cell r="D474" t="str">
            <v>NIIF Infrastructure Finance Ltd.</v>
          </cell>
          <cell r="E474" t="str">
            <v>NIIF Infra Fin 08.25% (IFL PP 1/FY 2020-21) 21-May-2025</v>
          </cell>
          <cell r="F474" t="str">
            <v>Bond</v>
          </cell>
          <cell r="G474">
            <v>45798</v>
          </cell>
          <cell r="H474">
            <v>0.0825</v>
          </cell>
          <cell r="I474">
            <v>100</v>
          </cell>
          <cell r="J474">
            <v>100.1706</v>
          </cell>
          <cell r="K474">
            <v>0.0806</v>
          </cell>
          <cell r="L474">
            <v>0.010482000000000005</v>
          </cell>
          <cell r="M474" t="str">
            <v>Maturity</v>
          </cell>
          <cell r="N474">
            <v>45798</v>
          </cell>
          <cell r="O474">
            <v>0.9972602739726028</v>
          </cell>
          <cell r="P474">
            <v>0.9886760685483502</v>
          </cell>
          <cell r="Q474">
            <v>0.9149325083734501</v>
          </cell>
          <cell r="R474" t="str">
            <v>[ICRA]AAA</v>
          </cell>
          <cell r="S474" t="str">
            <v/>
          </cell>
          <cell r="T474">
            <v>100.1718</v>
          </cell>
          <cell r="U474">
            <v>0.0806</v>
          </cell>
          <cell r="V474">
            <v>0.01040066666666667</v>
          </cell>
          <cell r="W474" t="str">
            <v>Level-3</v>
          </cell>
          <cell r="X474" t="str">
            <v>Maturity</v>
          </cell>
          <cell r="Y474" t="str">
            <v/>
          </cell>
          <cell r="Z474">
            <v>0</v>
          </cell>
          <cell r="AA474" t="str">
            <v/>
          </cell>
          <cell r="AB474" t="str">
            <v/>
          </cell>
          <cell r="AC474" t="str">
            <v/>
          </cell>
          <cell r="AD474" t="str">
            <v/>
          </cell>
          <cell r="AE474" t="str">
            <v/>
          </cell>
          <cell r="AF474" t="str">
            <v/>
          </cell>
          <cell r="AG474" t="str">
            <v/>
          </cell>
          <cell r="AH474" t="str">
            <v/>
          </cell>
          <cell r="AI474" t="str">
            <v/>
          </cell>
          <cell r="AJ474" t="str">
            <v/>
          </cell>
          <cell r="AK474" t="str">
            <v/>
          </cell>
        </row>
        <row r="475">
          <cell r="C475" t="str">
            <v>INE115A08377</v>
          </cell>
          <cell r="D475" t="str">
            <v>LIC Housing Finance Ltd.</v>
          </cell>
          <cell r="E475" t="str">
            <v>LICHF 07.70% (Series 2) 19-Mar-2031</v>
          </cell>
          <cell r="F475" t="str">
            <v>Bond</v>
          </cell>
          <cell r="G475">
            <v>47926</v>
          </cell>
          <cell r="H475">
            <v>0.077</v>
          </cell>
          <cell r="I475">
            <v>100</v>
          </cell>
          <cell r="J475">
            <v>98.9327</v>
          </cell>
          <cell r="K475">
            <v>0.079</v>
          </cell>
          <cell r="L475">
            <v>0.008466000000000001</v>
          </cell>
          <cell r="M475" t="str">
            <v>Maturity</v>
          </cell>
          <cell r="N475">
            <v>47926</v>
          </cell>
          <cell r="O475">
            <v>6.824657534246575</v>
          </cell>
          <cell r="P475">
            <v>5.479335248679916</v>
          </cell>
          <cell r="Q475">
            <v>5.078160564114843</v>
          </cell>
          <cell r="R475" t="str">
            <v>CRISIL AAA</v>
          </cell>
          <cell r="S475" t="str">
            <v/>
          </cell>
          <cell r="T475">
            <v>98.9329</v>
          </cell>
          <cell r="U475">
            <v>0.079</v>
          </cell>
          <cell r="V475">
            <v>0.00837800000000001</v>
          </cell>
          <cell r="W475" t="str">
            <v>Level-3</v>
          </cell>
          <cell r="X475" t="str">
            <v>Maturity</v>
          </cell>
          <cell r="Y475" t="str">
            <v/>
          </cell>
          <cell r="Z475">
            <v>0</v>
          </cell>
          <cell r="AA475" t="str">
            <v/>
          </cell>
          <cell r="AB475" t="str">
            <v/>
          </cell>
          <cell r="AC475" t="str">
            <v/>
          </cell>
          <cell r="AD475" t="str">
            <v/>
          </cell>
          <cell r="AE475" t="str">
            <v/>
          </cell>
          <cell r="AF475" t="str">
            <v/>
          </cell>
          <cell r="AG475" t="str">
            <v/>
          </cell>
          <cell r="AH475" t="str">
            <v/>
          </cell>
          <cell r="AI475" t="str">
            <v/>
          </cell>
          <cell r="AJ475" t="str">
            <v/>
          </cell>
          <cell r="AK475" t="str">
            <v/>
          </cell>
        </row>
        <row r="476">
          <cell r="C476" t="str">
            <v>INE090A08UE8</v>
          </cell>
          <cell r="D476" t="str">
            <v>ICICI Bank Ltd.</v>
          </cell>
          <cell r="E476" t="str">
            <v>ICICI Bank 06.45% 15-Jun-2028</v>
          </cell>
          <cell r="F476" t="str">
            <v>Bond</v>
          </cell>
          <cell r="G476">
            <v>46919</v>
          </cell>
          <cell r="H476">
            <v>0.0645</v>
          </cell>
          <cell r="I476">
            <v>100</v>
          </cell>
          <cell r="J476">
            <v>95.8304</v>
          </cell>
          <cell r="K476">
            <v>0.0768</v>
          </cell>
          <cell r="L476">
            <v>0.00658099999999999</v>
          </cell>
          <cell r="M476" t="str">
            <v>Maturity</v>
          </cell>
          <cell r="N476">
            <v>46919</v>
          </cell>
          <cell r="O476">
            <v>4.065573770491803</v>
          </cell>
          <cell r="P476">
            <v>3.475999946619128</v>
          </cell>
          <cell r="Q476">
            <v>3.22808315993604</v>
          </cell>
          <cell r="R476" t="str">
            <v>[ICRA]AAA</v>
          </cell>
          <cell r="S476" t="str">
            <v/>
          </cell>
          <cell r="T476">
            <v>95.8274</v>
          </cell>
          <cell r="U476">
            <v>0.0768</v>
          </cell>
          <cell r="V476">
            <v>0.005990000000000009</v>
          </cell>
          <cell r="W476" t="str">
            <v>Level-3</v>
          </cell>
          <cell r="X476" t="str">
            <v>Maturity</v>
          </cell>
          <cell r="Y476" t="str">
            <v/>
          </cell>
          <cell r="Z476">
            <v>0</v>
          </cell>
          <cell r="AA476" t="str">
            <v/>
          </cell>
          <cell r="AB476" t="str">
            <v/>
          </cell>
          <cell r="AC476" t="str">
            <v/>
          </cell>
          <cell r="AD476" t="str">
            <v/>
          </cell>
          <cell r="AE476" t="str">
            <v/>
          </cell>
          <cell r="AF476" t="str">
            <v/>
          </cell>
          <cell r="AG476" t="str">
            <v/>
          </cell>
          <cell r="AH476" t="str">
            <v/>
          </cell>
          <cell r="AI476" t="str">
            <v/>
          </cell>
          <cell r="AJ476" t="str">
            <v/>
          </cell>
          <cell r="AK476" t="str">
            <v/>
          </cell>
        </row>
        <row r="477">
          <cell r="C477" t="str">
            <v>INE033L07HF1</v>
          </cell>
          <cell r="D477" t="str">
            <v>Tata Capital Housing Finance Ltd.</v>
          </cell>
          <cell r="E477" t="str">
            <v>TCHFL 06.50% (TCHFL NCDB FY 2021-22) 15-Jun-2026</v>
          </cell>
          <cell r="F477" t="str">
            <v>Bond</v>
          </cell>
          <cell r="G477">
            <v>46188</v>
          </cell>
          <cell r="H477">
            <v>0.065</v>
          </cell>
          <cell r="I477">
            <v>100</v>
          </cell>
          <cell r="J477">
            <v>97.0752</v>
          </cell>
          <cell r="K477">
            <v>0.0809</v>
          </cell>
          <cell r="L477">
            <v>0.010786000000000004</v>
          </cell>
          <cell r="M477" t="str">
            <v>Maturity</v>
          </cell>
          <cell r="N477">
            <v>46188</v>
          </cell>
          <cell r="O477">
            <v>2.0655737704918034</v>
          </cell>
          <cell r="P477">
            <v>1.8794340350801158</v>
          </cell>
          <cell r="Q477">
            <v>1.7387677260432193</v>
          </cell>
          <cell r="R477" t="str">
            <v>CRISIL AAA</v>
          </cell>
          <cell r="S477" t="str">
            <v/>
          </cell>
          <cell r="T477">
            <v>97.071</v>
          </cell>
          <cell r="U477">
            <v>0.0809</v>
          </cell>
          <cell r="V477">
            <v>0.010785000000000003</v>
          </cell>
          <cell r="W477" t="str">
            <v>Level-3</v>
          </cell>
          <cell r="X477" t="str">
            <v>Maturity</v>
          </cell>
          <cell r="Y477" t="str">
            <v/>
          </cell>
          <cell r="Z477">
            <v>0</v>
          </cell>
          <cell r="AA477" t="str">
            <v/>
          </cell>
          <cell r="AB477" t="str">
            <v/>
          </cell>
          <cell r="AC477" t="str">
            <v/>
          </cell>
          <cell r="AD477" t="str">
            <v/>
          </cell>
          <cell r="AE477" t="str">
            <v/>
          </cell>
          <cell r="AF477" t="str">
            <v/>
          </cell>
          <cell r="AG477" t="str">
            <v/>
          </cell>
          <cell r="AH477" t="str">
            <v/>
          </cell>
          <cell r="AI477" t="str">
            <v/>
          </cell>
          <cell r="AJ477" t="str">
            <v/>
          </cell>
          <cell r="AK477" t="str">
            <v/>
          </cell>
        </row>
        <row r="478">
          <cell r="C478" t="str">
            <v>INE667F07IA7</v>
          </cell>
          <cell r="D478" t="str">
            <v>Sundaram Home Finance Ltd.</v>
          </cell>
          <cell r="E478" t="str">
            <v>Sundaram Home Finance Ltd. 8.71% Taxable 14-Jun-2024</v>
          </cell>
          <cell r="F478" t="str">
            <v>Bond</v>
          </cell>
          <cell r="G478">
            <v>45457</v>
          </cell>
          <cell r="H478">
            <v>0.052500000000000005</v>
          </cell>
          <cell r="I478">
            <v>100</v>
          </cell>
          <cell r="J478">
            <v>100.0253</v>
          </cell>
          <cell r="K478">
            <v>0.076397</v>
          </cell>
          <cell r="L478">
            <v>0.009340134615384632</v>
          </cell>
          <cell r="M478" t="str">
            <v>Maturity</v>
          </cell>
          <cell r="N478">
            <v>45457</v>
          </cell>
          <cell r="O478">
            <v>0.06284153005464481</v>
          </cell>
          <cell r="P478">
            <v>0.060109289617486336</v>
          </cell>
          <cell r="Q478">
            <v>0.05584304825959784</v>
          </cell>
          <cell r="R478" t="str">
            <v>CARE AA+</v>
          </cell>
          <cell r="S478" t="str">
            <v/>
          </cell>
          <cell r="T478">
            <v>100.0266</v>
          </cell>
          <cell r="U478">
            <v>0.076397</v>
          </cell>
          <cell r="V478">
            <v>0.010108363636363638</v>
          </cell>
          <cell r="W478" t="str">
            <v>Level-3</v>
          </cell>
          <cell r="X478" t="str">
            <v>Maturity</v>
          </cell>
          <cell r="Y478" t="str">
            <v/>
          </cell>
          <cell r="Z478">
            <v>0</v>
          </cell>
          <cell r="AA478" t="str">
            <v/>
          </cell>
          <cell r="AB478" t="str">
            <v/>
          </cell>
          <cell r="AC478" t="str">
            <v/>
          </cell>
          <cell r="AD478" t="str">
            <v/>
          </cell>
          <cell r="AE478" t="str">
            <v/>
          </cell>
          <cell r="AF478" t="str">
            <v/>
          </cell>
          <cell r="AG478" t="str">
            <v/>
          </cell>
          <cell r="AH478" t="str">
            <v/>
          </cell>
          <cell r="AI478" t="str">
            <v/>
          </cell>
          <cell r="AJ478" t="str">
            <v/>
          </cell>
          <cell r="AK478" t="str">
            <v/>
          </cell>
        </row>
        <row r="479">
          <cell r="C479" t="str">
            <v>INE950O08246</v>
          </cell>
          <cell r="D479" t="str">
            <v>Mahindra Rural Housing Finance Ltd.</v>
          </cell>
          <cell r="E479" t="str">
            <v>Mahindra Rural Housing Finance Ltd. 9.02% Taxable 17-Jun-2024</v>
          </cell>
          <cell r="F479" t="str">
            <v>Bond</v>
          </cell>
          <cell r="G479">
            <v>45460</v>
          </cell>
          <cell r="H479">
            <v>0.0555</v>
          </cell>
          <cell r="I479">
            <v>100</v>
          </cell>
          <cell r="J479">
            <v>100.031</v>
          </cell>
          <cell r="K479">
            <v>0.0788</v>
          </cell>
          <cell r="L479">
            <v>0.01174313461538462</v>
          </cell>
          <cell r="M479" t="str">
            <v>Maturity</v>
          </cell>
          <cell r="N479">
            <v>45460</v>
          </cell>
          <cell r="O479">
            <v>0.07103825136612021</v>
          </cell>
          <cell r="P479">
            <v>0.06830601092896176</v>
          </cell>
          <cell r="Q479">
            <v>0.06331665825821445</v>
          </cell>
          <cell r="R479" t="str">
            <v>IND AA+</v>
          </cell>
          <cell r="S479" t="str">
            <v/>
          </cell>
          <cell r="T479">
            <v>100.0325</v>
          </cell>
          <cell r="U479">
            <v>0.0788</v>
          </cell>
          <cell r="V479">
            <v>0.01251136363636364</v>
          </cell>
          <cell r="W479" t="str">
            <v>Level-3</v>
          </cell>
          <cell r="X479" t="str">
            <v>Maturity</v>
          </cell>
          <cell r="Y479" t="str">
            <v/>
          </cell>
          <cell r="Z479">
            <v>0</v>
          </cell>
          <cell r="AA479" t="str">
            <v/>
          </cell>
          <cell r="AB479" t="str">
            <v/>
          </cell>
          <cell r="AC479" t="str">
            <v/>
          </cell>
          <cell r="AD479" t="str">
            <v/>
          </cell>
          <cell r="AE479" t="str">
            <v/>
          </cell>
          <cell r="AF479" t="str">
            <v/>
          </cell>
          <cell r="AG479" t="str">
            <v/>
          </cell>
          <cell r="AH479" t="str">
            <v/>
          </cell>
          <cell r="AI479" t="str">
            <v/>
          </cell>
          <cell r="AJ479" t="str">
            <v/>
          </cell>
          <cell r="AK479" t="str">
            <v/>
          </cell>
        </row>
        <row r="480">
          <cell r="C480" t="str">
            <v>INE371K08185</v>
          </cell>
          <cell r="D480" t="str">
            <v>Tata Realty &amp; Infrastructure Ltd.</v>
          </cell>
          <cell r="E480" t="str">
            <v>Tata realty &amp; infra 06.50% (Series XVI)  17-Jul-2024</v>
          </cell>
          <cell r="F480" t="str">
            <v>Bond</v>
          </cell>
          <cell r="G480">
            <v>45490</v>
          </cell>
          <cell r="H480">
            <v>0.065</v>
          </cell>
          <cell r="I480">
            <v>100</v>
          </cell>
          <cell r="J480">
            <v>99.7473</v>
          </cell>
          <cell r="K480">
            <v>0.078</v>
          </cell>
          <cell r="L480">
            <v>0.00940359770784771</v>
          </cell>
          <cell r="M480" t="str">
            <v>Maturity</v>
          </cell>
          <cell r="N480">
            <v>45490</v>
          </cell>
          <cell r="O480">
            <v>0.15300546448087432</v>
          </cell>
          <cell r="P480">
            <v>0.15027322404371585</v>
          </cell>
          <cell r="Q480">
            <v>0.13940002230400356</v>
          </cell>
          <cell r="R480" t="str">
            <v>[ICRA]AA+</v>
          </cell>
          <cell r="S480" t="str">
            <v/>
          </cell>
          <cell r="T480">
            <v>99.7429</v>
          </cell>
          <cell r="U480">
            <v>0.078</v>
          </cell>
          <cell r="V480">
            <v>0.008524999999999991</v>
          </cell>
          <cell r="W480" t="str">
            <v>Level-3</v>
          </cell>
          <cell r="X480" t="str">
            <v>Maturity</v>
          </cell>
          <cell r="Y480" t="str">
            <v/>
          </cell>
          <cell r="Z480">
            <v>0</v>
          </cell>
          <cell r="AA480" t="str">
            <v/>
          </cell>
          <cell r="AB480" t="str">
            <v/>
          </cell>
          <cell r="AC480" t="str">
            <v/>
          </cell>
          <cell r="AD480" t="str">
            <v/>
          </cell>
          <cell r="AE480" t="str">
            <v/>
          </cell>
          <cell r="AF480" t="str">
            <v/>
          </cell>
          <cell r="AG480" t="str">
            <v/>
          </cell>
          <cell r="AH480" t="str">
            <v/>
          </cell>
          <cell r="AI480" t="str">
            <v/>
          </cell>
          <cell r="AJ480" t="str">
            <v/>
          </cell>
          <cell r="AK480" t="str">
            <v/>
          </cell>
        </row>
        <row r="481">
          <cell r="C481" t="str">
            <v>INE507T07062</v>
          </cell>
          <cell r="D481" t="str">
            <v>Summit Digitel Infrastructure Ltd.</v>
          </cell>
          <cell r="E481" t="str">
            <v>Summit Digitel Infrastructure 06.59% 16-Jun-2026</v>
          </cell>
          <cell r="F481" t="str">
            <v>Bond</v>
          </cell>
          <cell r="G481">
            <v>46189</v>
          </cell>
          <cell r="H481">
            <v>0.0659</v>
          </cell>
          <cell r="I481">
            <v>100</v>
          </cell>
          <cell r="J481">
            <v>97.5936</v>
          </cell>
          <cell r="K481">
            <v>0.081</v>
          </cell>
          <cell r="L481">
            <v>0.010886000000000007</v>
          </cell>
          <cell r="M481" t="str">
            <v>Maturity</v>
          </cell>
          <cell r="N481">
            <v>46189</v>
          </cell>
          <cell r="O481">
            <v>2.0668163784714424</v>
          </cell>
          <cell r="P481">
            <v>1.926808019006348</v>
          </cell>
          <cell r="Q481">
            <v>1.8885645861370721</v>
          </cell>
          <cell r="R481" t="str">
            <v>CRISIL AAA</v>
          </cell>
          <cell r="S481" t="str">
            <v/>
          </cell>
          <cell r="T481">
            <v>97.5907</v>
          </cell>
          <cell r="U481">
            <v>0.081</v>
          </cell>
          <cell r="V481">
            <v>0.010484999999999994</v>
          </cell>
          <cell r="W481" t="str">
            <v>Level-2</v>
          </cell>
          <cell r="X481" t="str">
            <v>Maturity</v>
          </cell>
          <cell r="Y481" t="str">
            <v/>
          </cell>
          <cell r="Z481">
            <v>0</v>
          </cell>
          <cell r="AA481" t="str">
            <v/>
          </cell>
          <cell r="AB481" t="str">
            <v/>
          </cell>
          <cell r="AC481" t="str">
            <v/>
          </cell>
          <cell r="AD481" t="str">
            <v/>
          </cell>
          <cell r="AE481" t="str">
            <v/>
          </cell>
          <cell r="AF481" t="str">
            <v/>
          </cell>
          <cell r="AG481" t="str">
            <v/>
          </cell>
          <cell r="AH481" t="str">
            <v/>
          </cell>
          <cell r="AI481" t="str">
            <v/>
          </cell>
          <cell r="AJ481" t="str">
            <v/>
          </cell>
          <cell r="AK481" t="str">
            <v/>
          </cell>
        </row>
        <row r="482">
          <cell r="C482" t="str">
            <v>INE377Y07235</v>
          </cell>
          <cell r="D482" t="str">
            <v>Bajaj Housing Finance Ltd.</v>
          </cell>
          <cell r="E482" t="str">
            <v>Bajaj Housing Finance 05.60% (Series 25) 21-Jun-2024</v>
          </cell>
          <cell r="F482" t="str">
            <v>Bond</v>
          </cell>
          <cell r="G482">
            <v>45464</v>
          </cell>
          <cell r="H482">
            <v>0.056</v>
          </cell>
          <cell r="I482">
            <v>100</v>
          </cell>
          <cell r="J482">
            <v>99.8459</v>
          </cell>
          <cell r="K482">
            <v>0.0725</v>
          </cell>
          <cell r="L482">
            <v>0.0054431346153846205</v>
          </cell>
          <cell r="M482" t="str">
            <v>Maturity</v>
          </cell>
          <cell r="N482">
            <v>45464</v>
          </cell>
          <cell r="O482">
            <v>0.08196721311475409</v>
          </cell>
          <cell r="P482">
            <v>0.07923497267759563</v>
          </cell>
          <cell r="Q482">
            <v>0.07387876240335257</v>
          </cell>
          <cell r="R482" t="str">
            <v>CRISIL AAA</v>
          </cell>
          <cell r="S482" t="str">
            <v/>
          </cell>
          <cell r="T482">
            <v>99.8406</v>
          </cell>
          <cell r="U482">
            <v>0.0725</v>
          </cell>
          <cell r="V482">
            <v>0.005911363636363631</v>
          </cell>
          <cell r="W482" t="str">
            <v>Level-3</v>
          </cell>
          <cell r="X482" t="str">
            <v>Maturity</v>
          </cell>
          <cell r="Y482" t="str">
            <v/>
          </cell>
          <cell r="Z482">
            <v>0</v>
          </cell>
          <cell r="AA482" t="str">
            <v/>
          </cell>
          <cell r="AB482" t="str">
            <v/>
          </cell>
          <cell r="AC482" t="str">
            <v/>
          </cell>
          <cell r="AD482" t="str">
            <v/>
          </cell>
          <cell r="AE482" t="str">
            <v>&gt;=3 entities</v>
          </cell>
          <cell r="AF482">
            <v>2</v>
          </cell>
          <cell r="AG482">
            <v>3</v>
          </cell>
          <cell r="AH482">
            <v>0</v>
          </cell>
          <cell r="AI482" t="str">
            <v/>
          </cell>
          <cell r="AJ482" t="str">
            <v/>
          </cell>
          <cell r="AK482">
            <v>0.0725</v>
          </cell>
        </row>
        <row r="483">
          <cell r="C483" t="str">
            <v>INE756I07DP1</v>
          </cell>
          <cell r="D483" t="str">
            <v>HDB Financial Services Ltd.</v>
          </cell>
          <cell r="E483" t="str">
            <v>HDB Financial Services (3 Month Tbill+135bpsSeries 2021 A/1(FO)/165 ) 21-Jun-2024</v>
          </cell>
          <cell r="F483" t="str">
            <v>Bond</v>
          </cell>
          <cell r="G483">
            <v>45464</v>
          </cell>
          <cell r="H483">
            <v>0.046900000000000004</v>
          </cell>
          <cell r="I483">
            <v>100</v>
          </cell>
          <cell r="J483">
            <v>99.9326</v>
          </cell>
          <cell r="K483">
            <v>0.083532</v>
          </cell>
          <cell r="L483">
            <v>0.01647513461538462</v>
          </cell>
          <cell r="M483" t="str">
            <v>Maturity</v>
          </cell>
          <cell r="N483">
            <v>45464</v>
          </cell>
          <cell r="O483">
            <v>0.08196721311475409</v>
          </cell>
          <cell r="P483">
            <v>0.07923497267759563</v>
          </cell>
          <cell r="Q483">
            <v>0.07312656449241521</v>
          </cell>
          <cell r="R483" t="str">
            <v>CRISIL AAA</v>
          </cell>
          <cell r="S483" t="str">
            <v/>
          </cell>
          <cell r="T483">
            <v>99.9308</v>
          </cell>
          <cell r="U483">
            <v>0.083532</v>
          </cell>
          <cell r="V483">
            <v>0.01724336363636364</v>
          </cell>
          <cell r="W483" t="str">
            <v>Level-3</v>
          </cell>
          <cell r="X483" t="str">
            <v>Maturity</v>
          </cell>
          <cell r="Y483" t="str">
            <v/>
          </cell>
          <cell r="Z483">
            <v>0</v>
          </cell>
          <cell r="AA483" t="str">
            <v/>
          </cell>
          <cell r="AB483" t="str">
            <v/>
          </cell>
          <cell r="AC483" t="str">
            <v/>
          </cell>
          <cell r="AD483" t="str">
            <v/>
          </cell>
          <cell r="AE483" t="str">
            <v/>
          </cell>
          <cell r="AF483" t="str">
            <v/>
          </cell>
          <cell r="AG483" t="str">
            <v/>
          </cell>
          <cell r="AH483" t="str">
            <v/>
          </cell>
          <cell r="AI483" t="str">
            <v/>
          </cell>
          <cell r="AJ483" t="str">
            <v/>
          </cell>
          <cell r="AK483" t="str">
            <v/>
          </cell>
        </row>
        <row r="484">
          <cell r="C484" t="str">
            <v>INE019A07431</v>
          </cell>
          <cell r="D484" t="str">
            <v>JSW Steel Ltd.</v>
          </cell>
          <cell r="E484" t="str">
            <v>JSW Steel 08.50% 12-Oct-2027 C/P 10-Oct-2025</v>
          </cell>
          <cell r="F484" t="str">
            <v>Bond</v>
          </cell>
          <cell r="G484">
            <v>45940</v>
          </cell>
          <cell r="H484">
            <v>0.085</v>
          </cell>
          <cell r="I484">
            <v>100</v>
          </cell>
          <cell r="J484">
            <v>100.6273</v>
          </cell>
          <cell r="K484">
            <v>0.0816</v>
          </cell>
          <cell r="L484">
            <v>0.011037000000000005</v>
          </cell>
          <cell r="M484" t="str">
            <v>Put and Call</v>
          </cell>
          <cell r="N484">
            <v>45940</v>
          </cell>
          <cell r="O484">
            <v>1.3852309304588666</v>
          </cell>
          <cell r="P484">
            <v>1.3228361692748931</v>
          </cell>
          <cell r="Q484">
            <v>1.2709801780120034</v>
          </cell>
          <cell r="R484" t="str">
            <v>IND AA</v>
          </cell>
          <cell r="S484" t="str">
            <v/>
          </cell>
          <cell r="T484">
            <v>100.6287</v>
          </cell>
          <cell r="U484">
            <v>0.0816</v>
          </cell>
          <cell r="V484">
            <v>0.011055999999999996</v>
          </cell>
          <cell r="W484" t="str">
            <v>Level-3</v>
          </cell>
          <cell r="X484" t="str">
            <v>Deemed Maturity</v>
          </cell>
          <cell r="Y484" t="str">
            <v/>
          </cell>
          <cell r="Z484">
            <v>0</v>
          </cell>
          <cell r="AA484">
            <v>1</v>
          </cell>
          <cell r="AB484">
            <v>1</v>
          </cell>
          <cell r="AC484" t="str">
            <v/>
          </cell>
          <cell r="AD484" t="str">
            <v/>
          </cell>
          <cell r="AE484" t="str">
            <v/>
          </cell>
          <cell r="AF484" t="str">
            <v/>
          </cell>
          <cell r="AG484" t="str">
            <v/>
          </cell>
          <cell r="AH484" t="str">
            <v/>
          </cell>
          <cell r="AI484" t="str">
            <v/>
          </cell>
          <cell r="AJ484" t="str">
            <v/>
          </cell>
          <cell r="AK484" t="str">
            <v/>
          </cell>
        </row>
        <row r="485">
          <cell r="C485" t="str">
            <v>INE556F08JT8</v>
          </cell>
          <cell r="D485" t="str">
            <v>Small Industries Development Bank Of India</v>
          </cell>
          <cell r="E485" t="str">
            <v>SIDBI 4.97% (Series I of FY 21-22) 17-Jun-2024</v>
          </cell>
          <cell r="F485" t="str">
            <v>Bond</v>
          </cell>
          <cell r="G485">
            <v>45460</v>
          </cell>
          <cell r="H485">
            <v>0.0497</v>
          </cell>
          <cell r="I485">
            <v>100</v>
          </cell>
          <cell r="J485">
            <v>99.8388</v>
          </cell>
          <cell r="K485">
            <v>0.0711</v>
          </cell>
          <cell r="L485">
            <v>0.004043134615384622</v>
          </cell>
          <cell r="M485" t="str">
            <v>Maturity</v>
          </cell>
          <cell r="N485">
            <v>45460</v>
          </cell>
          <cell r="O485">
            <v>0.07103825136612021</v>
          </cell>
          <cell r="P485">
            <v>0.06830601092896176</v>
          </cell>
          <cell r="Q485">
            <v>0.06377183356265685</v>
          </cell>
          <cell r="R485" t="str">
            <v>CARE AAA</v>
          </cell>
          <cell r="S485" t="str">
            <v/>
          </cell>
          <cell r="T485">
            <v>99.8322</v>
          </cell>
          <cell r="U485">
            <v>0.0711</v>
          </cell>
          <cell r="V485">
            <v>0.004611363636363636</v>
          </cell>
          <cell r="W485" t="str">
            <v>Level-3</v>
          </cell>
          <cell r="X485" t="str">
            <v>Maturity</v>
          </cell>
          <cell r="Y485" t="str">
            <v/>
          </cell>
          <cell r="Z485">
            <v>0</v>
          </cell>
          <cell r="AA485" t="str">
            <v/>
          </cell>
          <cell r="AB485" t="str">
            <v/>
          </cell>
          <cell r="AC485" t="str">
            <v/>
          </cell>
          <cell r="AD485" t="str">
            <v/>
          </cell>
          <cell r="AE485" t="str">
            <v/>
          </cell>
          <cell r="AF485" t="str">
            <v/>
          </cell>
          <cell r="AG485" t="str">
            <v/>
          </cell>
          <cell r="AH485" t="str">
            <v/>
          </cell>
          <cell r="AI485" t="str">
            <v/>
          </cell>
          <cell r="AJ485" t="str">
            <v/>
          </cell>
          <cell r="AK485" t="str">
            <v/>
          </cell>
        </row>
        <row r="486">
          <cell r="C486" t="str">
            <v>INE909H08394</v>
          </cell>
          <cell r="D486" t="str">
            <v>TMF Holdings Ltd.</v>
          </cell>
          <cell r="E486" t="str">
            <v>TMF Holdings 07.3029% ( Perpetual Series B FY 2021-22) 23-Jun-2121 P/C 30-Jun-2027</v>
          </cell>
          <cell r="F486" t="str">
            <v>Bond</v>
          </cell>
          <cell r="G486">
            <v>46568</v>
          </cell>
          <cell r="H486">
            <v>0.073029</v>
          </cell>
          <cell r="I486">
            <v>100</v>
          </cell>
          <cell r="J486">
            <v>95.3564</v>
          </cell>
          <cell r="K486">
            <v>0.0908</v>
          </cell>
          <cell r="L486">
            <v>0.020596000000000003</v>
          </cell>
          <cell r="M486" t="str">
            <v>Put and Call</v>
          </cell>
          <cell r="N486">
            <v>46568</v>
          </cell>
          <cell r="O486">
            <v>3.1066097761808518</v>
          </cell>
          <cell r="P486">
            <v>2.6959554758727187</v>
          </cell>
          <cell r="Q486">
            <v>2.4715396735173436</v>
          </cell>
          <cell r="R486" t="str">
            <v>CRISIL AA</v>
          </cell>
          <cell r="S486" t="str">
            <v/>
          </cell>
          <cell r="T486">
            <v>95.3521</v>
          </cell>
          <cell r="U486">
            <v>0.0908</v>
          </cell>
          <cell r="V486">
            <v>0.02045899999999999</v>
          </cell>
          <cell r="W486" t="str">
            <v>Level-3</v>
          </cell>
          <cell r="X486" t="str">
            <v>Deemed Maturity</v>
          </cell>
          <cell r="Y486" t="str">
            <v/>
          </cell>
          <cell r="Z486">
            <v>0</v>
          </cell>
          <cell r="AA486" t="str">
            <v/>
          </cell>
          <cell r="AB486">
            <v>1</v>
          </cell>
          <cell r="AC486">
            <v>1</v>
          </cell>
          <cell r="AD486" t="str">
            <v/>
          </cell>
          <cell r="AE486" t="str">
            <v/>
          </cell>
          <cell r="AF486" t="str">
            <v/>
          </cell>
          <cell r="AG486" t="str">
            <v/>
          </cell>
          <cell r="AH486" t="str">
            <v/>
          </cell>
          <cell r="AI486" t="str">
            <v/>
          </cell>
          <cell r="AJ486" t="str">
            <v/>
          </cell>
          <cell r="AK486" t="str">
            <v/>
          </cell>
        </row>
        <row r="487">
          <cell r="C487" t="str">
            <v>INE891K07663</v>
          </cell>
          <cell r="D487" t="str">
            <v>Axis Finance Ltd.</v>
          </cell>
          <cell r="E487" t="str">
            <v>Axis Finance 05.72% (SERES 04/2020-21) 21-Jun-2024</v>
          </cell>
          <cell r="F487" t="str">
            <v>Bond</v>
          </cell>
          <cell r="G487">
            <v>45464</v>
          </cell>
          <cell r="H487">
            <v>0.0572</v>
          </cell>
          <cell r="I487">
            <v>100</v>
          </cell>
          <cell r="J487">
            <v>99.8185</v>
          </cell>
          <cell r="K487">
            <v>0.077</v>
          </cell>
          <cell r="L487">
            <v>0.009943134615384625</v>
          </cell>
          <cell r="M487" t="str">
            <v>Maturity</v>
          </cell>
          <cell r="N487">
            <v>45464</v>
          </cell>
          <cell r="O487">
            <v>0.08196721311475409</v>
          </cell>
          <cell r="P487">
            <v>0.07923497267759563</v>
          </cell>
          <cell r="Q487">
            <v>0.07357007676656975</v>
          </cell>
          <cell r="R487" t="str">
            <v>CRISIL AAA</v>
          </cell>
          <cell r="S487" t="str">
            <v/>
          </cell>
          <cell r="T487">
            <v>99.8121</v>
          </cell>
          <cell r="U487">
            <v>0.077</v>
          </cell>
          <cell r="V487">
            <v>0.01071136363636363</v>
          </cell>
          <cell r="W487" t="str">
            <v>Level-3</v>
          </cell>
          <cell r="X487" t="str">
            <v>Maturity</v>
          </cell>
          <cell r="Y487" t="str">
            <v/>
          </cell>
          <cell r="Z487">
            <v>0</v>
          </cell>
          <cell r="AA487" t="str">
            <v/>
          </cell>
          <cell r="AB487" t="str">
            <v/>
          </cell>
          <cell r="AC487" t="str">
            <v/>
          </cell>
          <cell r="AD487" t="str">
            <v/>
          </cell>
          <cell r="AE487" t="str">
            <v/>
          </cell>
          <cell r="AF487" t="str">
            <v/>
          </cell>
          <cell r="AG487" t="str">
            <v/>
          </cell>
          <cell r="AH487" t="str">
            <v/>
          </cell>
          <cell r="AI487" t="str">
            <v/>
          </cell>
          <cell r="AJ487" t="str">
            <v/>
          </cell>
          <cell r="AK487" t="str">
            <v/>
          </cell>
        </row>
        <row r="488">
          <cell r="C488" t="str">
            <v>INE601U08259</v>
          </cell>
          <cell r="D488" t="str">
            <v>Tata Motors Finance Ltd.</v>
          </cell>
          <cell r="E488" t="str">
            <v>Tata Motors Finance Ltd. FORMERLY- Tata Motors Finance Solutions (Erstwhile Tata Motors Finance) 07.15% (TMFL NCD C FY 21-22) 25-Jun-2024</v>
          </cell>
          <cell r="F488" t="str">
            <v>Bond</v>
          </cell>
          <cell r="G488">
            <v>45468</v>
          </cell>
          <cell r="H488">
            <v>0.07150000000000001</v>
          </cell>
          <cell r="I488">
            <v>100</v>
          </cell>
          <cell r="J488">
            <v>99.8495</v>
          </cell>
          <cell r="K488">
            <v>0.0834</v>
          </cell>
          <cell r="L488">
            <v>0.014803597707847713</v>
          </cell>
          <cell r="M488" t="str">
            <v>Maturity</v>
          </cell>
          <cell r="N488">
            <v>45468</v>
          </cell>
          <cell r="O488">
            <v>0.09289617486338798</v>
          </cell>
          <cell r="P488">
            <v>0.09016393442622951</v>
          </cell>
          <cell r="Q488">
            <v>0.08322312573955096</v>
          </cell>
          <cell r="R488" t="str">
            <v>CRISIL AA</v>
          </cell>
          <cell r="S488" t="str">
            <v/>
          </cell>
          <cell r="T488">
            <v>99.845</v>
          </cell>
          <cell r="U488">
            <v>0.0834</v>
          </cell>
          <cell r="V488">
            <v>0.015224999999999989</v>
          </cell>
          <cell r="W488" t="str">
            <v>Level-3</v>
          </cell>
          <cell r="X488" t="str">
            <v>Maturity</v>
          </cell>
          <cell r="Y488" t="str">
            <v/>
          </cell>
          <cell r="Z488">
            <v>0</v>
          </cell>
          <cell r="AA488" t="str">
            <v/>
          </cell>
          <cell r="AB488" t="str">
            <v/>
          </cell>
          <cell r="AC488" t="str">
            <v/>
          </cell>
          <cell r="AD488" t="str">
            <v/>
          </cell>
          <cell r="AE488" t="str">
            <v/>
          </cell>
          <cell r="AF488" t="str">
            <v/>
          </cell>
          <cell r="AG488" t="str">
            <v/>
          </cell>
          <cell r="AH488" t="str">
            <v/>
          </cell>
          <cell r="AI488" t="str">
            <v/>
          </cell>
          <cell r="AJ488" t="str">
            <v/>
          </cell>
          <cell r="AK488" t="str">
            <v/>
          </cell>
        </row>
        <row r="489">
          <cell r="C489" t="str">
            <v>INE134E08LF2</v>
          </cell>
          <cell r="D489" t="str">
            <v>Power Finance Corporation Ltd.</v>
          </cell>
          <cell r="E489" t="str">
            <v>PFC 06.35% (Option 210-A Trance I) 30-Jun-2025</v>
          </cell>
          <cell r="F489" t="str">
            <v>Bond</v>
          </cell>
          <cell r="G489">
            <v>45838</v>
          </cell>
          <cell r="H489">
            <v>0.0635</v>
          </cell>
          <cell r="I489">
            <v>100</v>
          </cell>
          <cell r="J489">
            <v>98.6638</v>
          </cell>
          <cell r="K489">
            <v>0.0764</v>
          </cell>
          <cell r="L489">
            <v>0.005836999999999995</v>
          </cell>
          <cell r="M489" t="str">
            <v>Maturity</v>
          </cell>
          <cell r="N489">
            <v>45838</v>
          </cell>
          <cell r="O489">
            <v>1.1065573770491803</v>
          </cell>
          <cell r="P489">
            <v>1.0434361138127393</v>
          </cell>
          <cell r="Q489">
            <v>0.9693758025016157</v>
          </cell>
          <cell r="R489" t="str">
            <v>CRISIL AAA</v>
          </cell>
          <cell r="S489" t="str">
            <v/>
          </cell>
          <cell r="T489">
            <v>98.6602</v>
          </cell>
          <cell r="U489">
            <v>0.0764</v>
          </cell>
          <cell r="V489">
            <v>0.005655999999999994</v>
          </cell>
          <cell r="W489" t="str">
            <v>Level-2</v>
          </cell>
          <cell r="X489" t="str">
            <v>Maturity</v>
          </cell>
          <cell r="Y489" t="str">
            <v/>
          </cell>
          <cell r="Z489">
            <v>0</v>
          </cell>
          <cell r="AA489" t="str">
            <v/>
          </cell>
          <cell r="AB489" t="str">
            <v/>
          </cell>
          <cell r="AC489" t="str">
            <v/>
          </cell>
          <cell r="AD489" t="str">
            <v/>
          </cell>
          <cell r="AE489" t="str">
            <v/>
          </cell>
          <cell r="AF489" t="str">
            <v/>
          </cell>
          <cell r="AG489" t="str">
            <v/>
          </cell>
          <cell r="AH489" t="str">
            <v/>
          </cell>
          <cell r="AI489" t="str">
            <v/>
          </cell>
          <cell r="AJ489" t="str">
            <v/>
          </cell>
          <cell r="AK489" t="str">
            <v/>
          </cell>
        </row>
        <row r="490">
          <cell r="C490" t="str">
            <v>INE134E08LG0</v>
          </cell>
          <cell r="D490" t="str">
            <v>Power Finance Corporation Ltd.</v>
          </cell>
          <cell r="E490" t="str">
            <v>PFC 06.35% (Option 210-A Trance II) 30-Jun-2026</v>
          </cell>
          <cell r="F490" t="str">
            <v>Bond</v>
          </cell>
          <cell r="G490">
            <v>46203</v>
          </cell>
          <cell r="H490">
            <v>0.0635</v>
          </cell>
          <cell r="I490">
            <v>100</v>
          </cell>
          <cell r="J490">
            <v>97.5587</v>
          </cell>
          <cell r="K490">
            <v>0.0764</v>
          </cell>
          <cell r="L490">
            <v>0.006286</v>
          </cell>
          <cell r="M490" t="str">
            <v>Maturity</v>
          </cell>
          <cell r="N490">
            <v>46203</v>
          </cell>
          <cell r="O490">
            <v>2.1065573770491803</v>
          </cell>
          <cell r="P490">
            <v>1.9250514084418484</v>
          </cell>
          <cell r="Q490">
            <v>1.7884163958025348</v>
          </cell>
          <cell r="R490" t="str">
            <v>CRISIL AAA</v>
          </cell>
          <cell r="S490" t="str">
            <v/>
          </cell>
          <cell r="T490">
            <v>97.5553</v>
          </cell>
          <cell r="U490">
            <v>0.0764</v>
          </cell>
          <cell r="V490">
            <v>0.005985000000000004</v>
          </cell>
          <cell r="W490" t="str">
            <v>Level-2</v>
          </cell>
          <cell r="X490" t="str">
            <v>Maturity</v>
          </cell>
          <cell r="Y490" t="str">
            <v/>
          </cell>
          <cell r="Z490">
            <v>0</v>
          </cell>
          <cell r="AA490" t="str">
            <v/>
          </cell>
          <cell r="AB490" t="str">
            <v/>
          </cell>
          <cell r="AC490" t="str">
            <v/>
          </cell>
          <cell r="AD490" t="str">
            <v/>
          </cell>
          <cell r="AE490" t="str">
            <v/>
          </cell>
          <cell r="AF490" t="str">
            <v/>
          </cell>
          <cell r="AG490" t="str">
            <v/>
          </cell>
          <cell r="AH490" t="str">
            <v/>
          </cell>
          <cell r="AI490" t="str">
            <v/>
          </cell>
          <cell r="AJ490" t="str">
            <v/>
          </cell>
          <cell r="AK490" t="str">
            <v/>
          </cell>
        </row>
        <row r="491">
          <cell r="C491" t="str">
            <v>INE134E08LH8</v>
          </cell>
          <cell r="D491" t="str">
            <v>Power Finance Corporation Ltd.</v>
          </cell>
          <cell r="E491" t="str">
            <v>PFC 06.35% (Option 210- A Trance III) 30-Jun-2027</v>
          </cell>
          <cell r="F491" t="str">
            <v>Bond</v>
          </cell>
          <cell r="G491">
            <v>46568</v>
          </cell>
          <cell r="H491">
            <v>0.0635</v>
          </cell>
          <cell r="I491">
            <v>100</v>
          </cell>
          <cell r="J491">
            <v>96.5581</v>
          </cell>
          <cell r="K491">
            <v>0.0763</v>
          </cell>
          <cell r="L491">
            <v>0.006096000000000004</v>
          </cell>
          <cell r="M491" t="str">
            <v>Maturity</v>
          </cell>
          <cell r="N491">
            <v>46568</v>
          </cell>
          <cell r="O491">
            <v>3.1065573770491803</v>
          </cell>
          <cell r="P491">
            <v>2.7511941198949574</v>
          </cell>
          <cell r="Q491">
            <v>2.556159174853626</v>
          </cell>
          <cell r="R491" t="str">
            <v>CRISIL AAA</v>
          </cell>
          <cell r="S491" t="str">
            <v/>
          </cell>
          <cell r="T491">
            <v>96.5549</v>
          </cell>
          <cell r="U491">
            <v>0.0763</v>
          </cell>
          <cell r="V491">
            <v>0.005929999999999991</v>
          </cell>
          <cell r="W491" t="str">
            <v>Level-2</v>
          </cell>
          <cell r="X491" t="str">
            <v>Maturity</v>
          </cell>
          <cell r="Y491" t="str">
            <v/>
          </cell>
          <cell r="Z491">
            <v>0</v>
          </cell>
          <cell r="AA491" t="str">
            <v/>
          </cell>
          <cell r="AB491" t="str">
            <v/>
          </cell>
          <cell r="AC491" t="str">
            <v/>
          </cell>
          <cell r="AD491" t="str">
            <v/>
          </cell>
          <cell r="AE491" t="str">
            <v/>
          </cell>
          <cell r="AF491" t="str">
            <v/>
          </cell>
          <cell r="AG491" t="str">
            <v/>
          </cell>
          <cell r="AH491" t="str">
            <v/>
          </cell>
          <cell r="AI491" t="str">
            <v/>
          </cell>
          <cell r="AJ491" t="str">
            <v/>
          </cell>
          <cell r="AK491" t="str">
            <v/>
          </cell>
        </row>
        <row r="492">
          <cell r="C492" t="str">
            <v>INE641N08094</v>
          </cell>
          <cell r="D492" t="str">
            <v>Ashoka Concessions Ltd.</v>
          </cell>
          <cell r="E492" t="str">
            <v>Ashoka Concessions 09.24% (Series D)  21-Jun-2024</v>
          </cell>
          <cell r="F492" t="str">
            <v>Bond</v>
          </cell>
          <cell r="G492">
            <v>45464</v>
          </cell>
          <cell r="H492">
            <v>0.0924</v>
          </cell>
          <cell r="I492">
            <v>100</v>
          </cell>
          <cell r="J492">
            <v>99.8774</v>
          </cell>
          <cell r="K492">
            <v>0.1026</v>
          </cell>
          <cell r="L492">
            <v>0.03554313461538462</v>
          </cell>
          <cell r="M492" t="str">
            <v>Maturity</v>
          </cell>
          <cell r="N492">
            <v>45464</v>
          </cell>
          <cell r="O492">
            <v>0.08196721311475409</v>
          </cell>
          <cell r="P492">
            <v>0.07923497267759563</v>
          </cell>
          <cell r="Q492">
            <v>0.07186193785379615</v>
          </cell>
          <cell r="R492" t="str">
            <v>CRISIL AA-(CE)</v>
          </cell>
          <cell r="S492" t="str">
            <v/>
          </cell>
          <cell r="T492">
            <v>99.8733</v>
          </cell>
          <cell r="U492">
            <v>0.1026</v>
          </cell>
          <cell r="V492">
            <v>0.03601136363636363</v>
          </cell>
          <cell r="W492" t="str">
            <v>Level-3</v>
          </cell>
          <cell r="X492" t="str">
            <v>Maturity</v>
          </cell>
          <cell r="Y492" t="str">
            <v/>
          </cell>
          <cell r="Z492">
            <v>0</v>
          </cell>
          <cell r="AA492" t="str">
            <v/>
          </cell>
          <cell r="AB492" t="str">
            <v/>
          </cell>
          <cell r="AC492" t="str">
            <v/>
          </cell>
          <cell r="AD492" t="str">
            <v/>
          </cell>
          <cell r="AE492" t="str">
            <v/>
          </cell>
          <cell r="AF492" t="str">
            <v/>
          </cell>
          <cell r="AG492" t="str">
            <v/>
          </cell>
          <cell r="AH492" t="str">
            <v/>
          </cell>
          <cell r="AI492" t="str">
            <v/>
          </cell>
          <cell r="AJ492" t="str">
            <v/>
          </cell>
          <cell r="AK492" t="str">
            <v/>
          </cell>
        </row>
        <row r="493">
          <cell r="C493" t="str">
            <v>INE935V07012</v>
          </cell>
          <cell r="D493" t="str">
            <v>Vector Green Prayagraj Solar Pvt. Ltd.</v>
          </cell>
          <cell r="E493" t="str">
            <v>Vector Green Prayagraj Solar Pvt. Ltd. 06.49%  01-Jul-2024 (formerly Rattanindia Solar 2 Pvt. Ltd.)</v>
          </cell>
          <cell r="F493" t="str">
            <v>Bond</v>
          </cell>
          <cell r="G493">
            <v>45474</v>
          </cell>
          <cell r="H493">
            <v>0.0649</v>
          </cell>
          <cell r="I493">
            <v>86.29515418502201</v>
          </cell>
          <cell r="J493">
            <v>86.1703</v>
          </cell>
          <cell r="K493">
            <v>0.0782</v>
          </cell>
          <cell r="L493">
            <v>0.009603597707847716</v>
          </cell>
          <cell r="M493" t="str">
            <v>Maturity</v>
          </cell>
          <cell r="N493">
            <v>45474</v>
          </cell>
          <cell r="O493">
            <v>0.1092896174863388</v>
          </cell>
          <cell r="P493">
            <v>0.10655737704918032</v>
          </cell>
          <cell r="Q493">
            <v>0.10451412588806859</v>
          </cell>
          <cell r="R493" t="str">
            <v>CRISIL AAA</v>
          </cell>
          <cell r="S493" t="str">
            <v/>
          </cell>
          <cell r="T493">
            <v>86.1672</v>
          </cell>
          <cell r="U493">
            <v>0.0782</v>
          </cell>
          <cell r="V493">
            <v>0.009724999999999998</v>
          </cell>
          <cell r="W493" t="str">
            <v>Level-3</v>
          </cell>
          <cell r="X493" t="str">
            <v>Maturity</v>
          </cell>
          <cell r="Y493" t="str">
            <v/>
          </cell>
          <cell r="Z493">
            <v>0</v>
          </cell>
          <cell r="AA493" t="str">
            <v/>
          </cell>
          <cell r="AB493" t="str">
            <v/>
          </cell>
          <cell r="AC493" t="str">
            <v/>
          </cell>
          <cell r="AD493">
            <v>12</v>
          </cell>
          <cell r="AE493" t="str">
            <v/>
          </cell>
          <cell r="AF493" t="str">
            <v/>
          </cell>
          <cell r="AG493" t="str">
            <v/>
          </cell>
          <cell r="AH493" t="str">
            <v/>
          </cell>
          <cell r="AI493" t="str">
            <v/>
          </cell>
          <cell r="AJ493" t="str">
            <v/>
          </cell>
          <cell r="AK493" t="str">
            <v/>
          </cell>
        </row>
        <row r="494">
          <cell r="C494" t="str">
            <v>INE999X07014</v>
          </cell>
          <cell r="D494" t="str">
            <v>Malwa Solar Power Generation Pvt. Ltd.</v>
          </cell>
          <cell r="E494" t="str">
            <v>Malwa Solar Power Generation 06.49% 01-Jul-2024</v>
          </cell>
          <cell r="F494" t="str">
            <v>Bond</v>
          </cell>
          <cell r="G494">
            <v>45474</v>
          </cell>
          <cell r="H494">
            <v>0.0649</v>
          </cell>
          <cell r="I494">
            <v>85.65989847715737</v>
          </cell>
          <cell r="J494">
            <v>85.536</v>
          </cell>
          <cell r="K494">
            <v>0.0782</v>
          </cell>
          <cell r="L494">
            <v>0.009603597707847716</v>
          </cell>
          <cell r="M494" t="str">
            <v>Maturity</v>
          </cell>
          <cell r="N494">
            <v>45474</v>
          </cell>
          <cell r="O494">
            <v>0.1092896174863388</v>
          </cell>
          <cell r="P494">
            <v>0.10655737704918032</v>
          </cell>
          <cell r="Q494">
            <v>0.10451412588806859</v>
          </cell>
          <cell r="R494" t="str">
            <v>CRISIL AAA</v>
          </cell>
          <cell r="S494" t="str">
            <v/>
          </cell>
          <cell r="T494">
            <v>85.5329</v>
          </cell>
          <cell r="U494">
            <v>0.0782</v>
          </cell>
          <cell r="V494">
            <v>0.009724999999999998</v>
          </cell>
          <cell r="W494" t="str">
            <v>Level-3</v>
          </cell>
          <cell r="X494" t="str">
            <v>Maturity</v>
          </cell>
          <cell r="Y494" t="str">
            <v/>
          </cell>
          <cell r="Z494">
            <v>0</v>
          </cell>
          <cell r="AA494" t="str">
            <v/>
          </cell>
          <cell r="AB494" t="str">
            <v/>
          </cell>
          <cell r="AC494" t="str">
            <v/>
          </cell>
          <cell r="AD494">
            <v>12</v>
          </cell>
          <cell r="AE494" t="str">
            <v/>
          </cell>
          <cell r="AF494" t="str">
            <v/>
          </cell>
          <cell r="AG494" t="str">
            <v/>
          </cell>
          <cell r="AH494" t="str">
            <v/>
          </cell>
          <cell r="AI494" t="str">
            <v/>
          </cell>
          <cell r="AJ494" t="str">
            <v/>
          </cell>
          <cell r="AK494" t="str">
            <v/>
          </cell>
        </row>
        <row r="495">
          <cell r="C495" t="str">
            <v>INE961M07017</v>
          </cell>
          <cell r="D495" t="str">
            <v>Sepset Constructions Ltd.</v>
          </cell>
          <cell r="E495" t="str">
            <v>Sepset Construction 06.49% (SCL 2024)  01-Jul-2024</v>
          </cell>
          <cell r="F495" t="str">
            <v>Bond</v>
          </cell>
          <cell r="G495">
            <v>45474</v>
          </cell>
          <cell r="H495">
            <v>0.0649</v>
          </cell>
          <cell r="I495">
            <v>84.4720812182741</v>
          </cell>
          <cell r="J495">
            <v>84.3499</v>
          </cell>
          <cell r="K495">
            <v>0.0782</v>
          </cell>
          <cell r="L495">
            <v>0.009603597707847716</v>
          </cell>
          <cell r="M495" t="str">
            <v>Maturity</v>
          </cell>
          <cell r="N495">
            <v>45474</v>
          </cell>
          <cell r="O495">
            <v>0.1092896174863388</v>
          </cell>
          <cell r="P495">
            <v>0.10655737704918032</v>
          </cell>
          <cell r="Q495">
            <v>0.10451412588806859</v>
          </cell>
          <cell r="R495" t="str">
            <v>CRISIL AAA</v>
          </cell>
          <cell r="S495" t="str">
            <v/>
          </cell>
          <cell r="T495">
            <v>84.3468</v>
          </cell>
          <cell r="U495">
            <v>0.0782</v>
          </cell>
          <cell r="V495">
            <v>0.009724999999999998</v>
          </cell>
          <cell r="W495" t="str">
            <v>Level-3</v>
          </cell>
          <cell r="X495" t="str">
            <v>Maturity</v>
          </cell>
          <cell r="Y495" t="str">
            <v/>
          </cell>
          <cell r="Z495">
            <v>0</v>
          </cell>
          <cell r="AA495" t="str">
            <v/>
          </cell>
          <cell r="AB495" t="str">
            <v/>
          </cell>
          <cell r="AC495" t="str">
            <v/>
          </cell>
          <cell r="AD495">
            <v>12</v>
          </cell>
          <cell r="AE495" t="str">
            <v/>
          </cell>
          <cell r="AF495" t="str">
            <v/>
          </cell>
          <cell r="AG495" t="str">
            <v/>
          </cell>
          <cell r="AH495" t="str">
            <v/>
          </cell>
          <cell r="AI495" t="str">
            <v/>
          </cell>
          <cell r="AJ495" t="str">
            <v/>
          </cell>
          <cell r="AK495" t="str">
            <v/>
          </cell>
        </row>
        <row r="496">
          <cell r="C496" t="str">
            <v>INE163N08180</v>
          </cell>
          <cell r="D496" t="str">
            <v>ONGC Petro Additions Ltd.</v>
          </cell>
          <cell r="E496" t="str">
            <v>ONGC Petro Additions 06.63% (Series VII Option A 2024) 09-Jul-2024</v>
          </cell>
          <cell r="F496" t="str">
            <v>Bond</v>
          </cell>
          <cell r="G496">
            <v>45482</v>
          </cell>
          <cell r="H496">
            <v>0.0663</v>
          </cell>
          <cell r="I496">
            <v>100</v>
          </cell>
          <cell r="J496">
            <v>99.7928</v>
          </cell>
          <cell r="K496">
            <v>0.0784</v>
          </cell>
          <cell r="L496">
            <v>0.009803597707847708</v>
          </cell>
          <cell r="M496" t="str">
            <v>Maturity</v>
          </cell>
          <cell r="N496">
            <v>45482</v>
          </cell>
          <cell r="O496">
            <v>0.13114754098360656</v>
          </cell>
          <cell r="P496">
            <v>0.1284153005464481</v>
          </cell>
          <cell r="Q496">
            <v>0.11907947009129088</v>
          </cell>
          <cell r="R496" t="str">
            <v>[ICRA]AA</v>
          </cell>
          <cell r="S496" t="str">
            <v/>
          </cell>
          <cell r="T496">
            <v>99.7886</v>
          </cell>
          <cell r="U496">
            <v>0.0784</v>
          </cell>
          <cell r="V496">
            <v>0.00992499999999999</v>
          </cell>
          <cell r="W496" t="str">
            <v>Level-3</v>
          </cell>
          <cell r="X496" t="str">
            <v>Maturity</v>
          </cell>
          <cell r="Y496">
            <v>0.009419</v>
          </cell>
          <cell r="Z496">
            <v>0</v>
          </cell>
          <cell r="AA496" t="str">
            <v/>
          </cell>
          <cell r="AB496" t="str">
            <v/>
          </cell>
          <cell r="AC496" t="str">
            <v/>
          </cell>
          <cell r="AD496" t="str">
            <v/>
          </cell>
          <cell r="AE496" t="str">
            <v/>
          </cell>
          <cell r="AF496" t="str">
            <v/>
          </cell>
          <cell r="AG496" t="str">
            <v/>
          </cell>
          <cell r="AH496" t="str">
            <v/>
          </cell>
          <cell r="AI496" t="str">
            <v/>
          </cell>
          <cell r="AJ496" t="str">
            <v/>
          </cell>
          <cell r="AK496" t="str">
            <v/>
          </cell>
        </row>
        <row r="497">
          <cell r="C497" t="str">
            <v>INE001W07011</v>
          </cell>
          <cell r="D497" t="str">
            <v>Yarrow Infrastructure Pvt. Ltd.</v>
          </cell>
          <cell r="E497" t="str">
            <v>Yarrow Infrastructure 6.49% 01-Jul-2024</v>
          </cell>
          <cell r="F497" t="str">
            <v>Bond</v>
          </cell>
          <cell r="G497">
            <v>45474</v>
          </cell>
          <cell r="H497">
            <v>0.0649</v>
          </cell>
          <cell r="I497">
            <v>86.526678141136</v>
          </cell>
          <cell r="J497">
            <v>86.4015</v>
          </cell>
          <cell r="K497">
            <v>0.0782</v>
          </cell>
          <cell r="L497">
            <v>0.009603597707847716</v>
          </cell>
          <cell r="M497" t="str">
            <v>Maturity</v>
          </cell>
          <cell r="N497">
            <v>45474</v>
          </cell>
          <cell r="O497">
            <v>0.1092896174863388</v>
          </cell>
          <cell r="P497">
            <v>0.10655737704918032</v>
          </cell>
          <cell r="Q497">
            <v>0.10451412588806859</v>
          </cell>
          <cell r="R497" t="str">
            <v>CRISIL AAA</v>
          </cell>
          <cell r="S497" t="str">
            <v/>
          </cell>
          <cell r="T497">
            <v>86.3983</v>
          </cell>
          <cell r="U497">
            <v>0.0782</v>
          </cell>
          <cell r="V497">
            <v>0.009724999999999998</v>
          </cell>
          <cell r="W497" t="str">
            <v>Level-3</v>
          </cell>
          <cell r="X497" t="str">
            <v>Maturity</v>
          </cell>
          <cell r="Y497" t="str">
            <v/>
          </cell>
          <cell r="Z497">
            <v>0</v>
          </cell>
          <cell r="AA497" t="str">
            <v/>
          </cell>
          <cell r="AB497" t="str">
            <v/>
          </cell>
          <cell r="AC497" t="str">
            <v/>
          </cell>
          <cell r="AD497">
            <v>12</v>
          </cell>
          <cell r="AE497" t="str">
            <v/>
          </cell>
          <cell r="AF497" t="str">
            <v/>
          </cell>
          <cell r="AG497" t="str">
            <v/>
          </cell>
          <cell r="AH497" t="str">
            <v/>
          </cell>
          <cell r="AI497" t="str">
            <v/>
          </cell>
          <cell r="AJ497" t="str">
            <v/>
          </cell>
          <cell r="AK497" t="str">
            <v/>
          </cell>
        </row>
        <row r="498">
          <cell r="C498" t="str">
            <v>INE964M07011</v>
          </cell>
          <cell r="D498" t="str">
            <v>Priapus Infrastructure Ltd.</v>
          </cell>
          <cell r="E498" t="str">
            <v>Priapus Infrastructure 06.49% 01-Jul-2024</v>
          </cell>
          <cell r="F498" t="str">
            <v>Bond</v>
          </cell>
          <cell r="G498">
            <v>45474</v>
          </cell>
          <cell r="H498">
            <v>0.0649</v>
          </cell>
          <cell r="I498">
            <v>78.5</v>
          </cell>
          <cell r="J498">
            <v>78.3864</v>
          </cell>
          <cell r="K498">
            <v>0.0782</v>
          </cell>
          <cell r="L498">
            <v>0.009603597707847716</v>
          </cell>
          <cell r="M498" t="str">
            <v>Maturity</v>
          </cell>
          <cell r="N498">
            <v>45474</v>
          </cell>
          <cell r="O498">
            <v>0.1092896174863388</v>
          </cell>
          <cell r="P498">
            <v>0.10655737704918032</v>
          </cell>
          <cell r="Q498">
            <v>0.10451412588806859</v>
          </cell>
          <cell r="R498" t="str">
            <v>CRISIL AAA</v>
          </cell>
          <cell r="S498" t="str">
            <v/>
          </cell>
          <cell r="T498">
            <v>78.3836</v>
          </cell>
          <cell r="U498">
            <v>0.0782</v>
          </cell>
          <cell r="V498">
            <v>0.009724999999999998</v>
          </cell>
          <cell r="W498" t="str">
            <v>Level-3</v>
          </cell>
          <cell r="X498" t="str">
            <v>Maturity</v>
          </cell>
          <cell r="Y498" t="str">
            <v/>
          </cell>
          <cell r="Z498">
            <v>0</v>
          </cell>
          <cell r="AA498" t="str">
            <v/>
          </cell>
          <cell r="AB498" t="str">
            <v/>
          </cell>
          <cell r="AC498" t="str">
            <v/>
          </cell>
          <cell r="AD498">
            <v>12</v>
          </cell>
          <cell r="AE498" t="str">
            <v/>
          </cell>
          <cell r="AF498" t="str">
            <v/>
          </cell>
          <cell r="AG498" t="str">
            <v/>
          </cell>
          <cell r="AH498" t="str">
            <v/>
          </cell>
          <cell r="AI498" t="str">
            <v/>
          </cell>
          <cell r="AJ498" t="str">
            <v/>
          </cell>
          <cell r="AK498" t="str">
            <v/>
          </cell>
        </row>
        <row r="499">
          <cell r="C499" t="str">
            <v>INE969M07010</v>
          </cell>
          <cell r="D499" t="str">
            <v>Citra Real Estate Ltd.</v>
          </cell>
          <cell r="E499" t="str">
            <v>Citra Real Estate  06.49% 01-Jul-2024</v>
          </cell>
          <cell r="F499" t="str">
            <v>Bond</v>
          </cell>
          <cell r="G499">
            <v>45474</v>
          </cell>
          <cell r="H499">
            <v>0.0649</v>
          </cell>
          <cell r="I499">
            <v>76.89473684210526</v>
          </cell>
          <cell r="J499">
            <v>76.7835</v>
          </cell>
          <cell r="K499">
            <v>0.0782</v>
          </cell>
          <cell r="L499">
            <v>0.009603597707847716</v>
          </cell>
          <cell r="M499" t="str">
            <v>Maturity</v>
          </cell>
          <cell r="N499">
            <v>45474</v>
          </cell>
          <cell r="O499">
            <v>0.1092896174863388</v>
          </cell>
          <cell r="P499">
            <v>0.10655737704918032</v>
          </cell>
          <cell r="Q499">
            <v>0.10451412588806859</v>
          </cell>
          <cell r="R499" t="str">
            <v>CRISIL AAA</v>
          </cell>
          <cell r="S499" t="str">
            <v/>
          </cell>
          <cell r="T499">
            <v>76.7807</v>
          </cell>
          <cell r="U499">
            <v>0.0782</v>
          </cell>
          <cell r="V499">
            <v>0.009724999999999998</v>
          </cell>
          <cell r="W499" t="str">
            <v>Level-3</v>
          </cell>
          <cell r="X499" t="str">
            <v>Maturity</v>
          </cell>
          <cell r="Y499" t="str">
            <v/>
          </cell>
          <cell r="Z499">
            <v>0</v>
          </cell>
          <cell r="AA499" t="str">
            <v/>
          </cell>
          <cell r="AB499" t="str">
            <v/>
          </cell>
          <cell r="AC499" t="str">
            <v/>
          </cell>
          <cell r="AD499">
            <v>12</v>
          </cell>
          <cell r="AE499" t="str">
            <v/>
          </cell>
          <cell r="AF499" t="str">
            <v/>
          </cell>
          <cell r="AG499" t="str">
            <v/>
          </cell>
          <cell r="AH499" t="str">
            <v/>
          </cell>
          <cell r="AI499" t="str">
            <v/>
          </cell>
          <cell r="AJ499" t="str">
            <v/>
          </cell>
          <cell r="AK499" t="str">
            <v/>
          </cell>
        </row>
        <row r="500">
          <cell r="C500" t="str">
            <v>INE831R07300</v>
          </cell>
          <cell r="D500" t="str">
            <v>Aditya Birla Housing Finance Ltd.</v>
          </cell>
          <cell r="E500" t="str">
            <v>Aditya Birla Housing Finance Ltd. 8.4% Taxable 16-Jul-2024</v>
          </cell>
          <cell r="F500" t="str">
            <v>Bond</v>
          </cell>
          <cell r="G500">
            <v>45489</v>
          </cell>
          <cell r="H500">
            <v>0.0497</v>
          </cell>
          <cell r="I500">
            <v>100</v>
          </cell>
          <cell r="J500">
            <v>100.0482</v>
          </cell>
          <cell r="K500">
            <v>0.07523</v>
          </cell>
          <cell r="L500">
            <v>0.006633597707847716</v>
          </cell>
          <cell r="M500" t="str">
            <v>Maturity</v>
          </cell>
          <cell r="N500">
            <v>45489</v>
          </cell>
          <cell r="O500">
            <v>0.15027322404371585</v>
          </cell>
          <cell r="P500">
            <v>0.14754098360655737</v>
          </cell>
          <cell r="Q500">
            <v>0.13721806832636493</v>
          </cell>
          <cell r="R500" t="str">
            <v>[ICRA]AAA</v>
          </cell>
          <cell r="S500" t="str">
            <v/>
          </cell>
          <cell r="T500">
            <v>100.0494</v>
          </cell>
          <cell r="U500">
            <v>0.07523</v>
          </cell>
          <cell r="V500">
            <v>0.006554999999999991</v>
          </cell>
          <cell r="W500" t="str">
            <v>Level-3</v>
          </cell>
          <cell r="X500" t="str">
            <v>Maturity</v>
          </cell>
          <cell r="Y500" t="str">
            <v/>
          </cell>
          <cell r="Z500">
            <v>0</v>
          </cell>
          <cell r="AA500" t="str">
            <v/>
          </cell>
          <cell r="AB500" t="str">
            <v/>
          </cell>
          <cell r="AC500" t="str">
            <v/>
          </cell>
          <cell r="AD500" t="str">
            <v/>
          </cell>
          <cell r="AE500" t="str">
            <v/>
          </cell>
          <cell r="AF500" t="str">
            <v/>
          </cell>
          <cell r="AG500" t="str">
            <v/>
          </cell>
          <cell r="AH500" t="str">
            <v/>
          </cell>
          <cell r="AI500" t="str">
            <v/>
          </cell>
          <cell r="AJ500" t="str">
            <v/>
          </cell>
          <cell r="AK500" t="str">
            <v/>
          </cell>
        </row>
        <row r="501">
          <cell r="C501" t="str">
            <v>INE053F08106</v>
          </cell>
          <cell r="D501" t="str">
            <v>Indian Railway Finance Corporation Ltd.</v>
          </cell>
          <cell r="E501" t="str">
            <v>IRFC 06.89% (Series 159) 18-Jul-2031</v>
          </cell>
          <cell r="F501" t="str">
            <v>Bond</v>
          </cell>
          <cell r="G501">
            <v>48047</v>
          </cell>
          <cell r="H501">
            <v>0.0689</v>
          </cell>
          <cell r="I501">
            <v>100</v>
          </cell>
          <cell r="J501">
            <v>96.8625</v>
          </cell>
          <cell r="K501">
            <v>0.074731</v>
          </cell>
          <cell r="L501">
            <v>0.00397900000000001</v>
          </cell>
          <cell r="M501" t="str">
            <v>Maturity</v>
          </cell>
          <cell r="N501">
            <v>48047</v>
          </cell>
          <cell r="O501">
            <v>7.156164383561644</v>
          </cell>
          <cell r="P501">
            <v>5.816568889974528</v>
          </cell>
          <cell r="Q501">
            <v>5.412116045758918</v>
          </cell>
          <cell r="R501" t="str">
            <v>CRISIL AAA</v>
          </cell>
          <cell r="S501" t="str">
            <v/>
          </cell>
          <cell r="T501">
            <v>96.8621</v>
          </cell>
          <cell r="U501">
            <v>0.074731</v>
          </cell>
          <cell r="V501">
            <v>0.004086999999999993</v>
          </cell>
          <cell r="W501" t="str">
            <v>Level-2</v>
          </cell>
          <cell r="X501" t="str">
            <v>Maturity</v>
          </cell>
          <cell r="Y501" t="str">
            <v/>
          </cell>
          <cell r="Z501">
            <v>0</v>
          </cell>
          <cell r="AA501" t="str">
            <v/>
          </cell>
          <cell r="AB501" t="str">
            <v/>
          </cell>
          <cell r="AC501" t="str">
            <v/>
          </cell>
          <cell r="AD501" t="str">
            <v/>
          </cell>
          <cell r="AE501" t="str">
            <v/>
          </cell>
          <cell r="AF501" t="str">
            <v/>
          </cell>
          <cell r="AG501" t="str">
            <v/>
          </cell>
          <cell r="AH501" t="str">
            <v/>
          </cell>
          <cell r="AI501" t="str">
            <v/>
          </cell>
          <cell r="AJ501" t="str">
            <v/>
          </cell>
          <cell r="AK501" t="str">
            <v/>
          </cell>
        </row>
        <row r="502">
          <cell r="C502" t="str">
            <v>INE514E08DS5</v>
          </cell>
          <cell r="D502" t="str">
            <v>Export Import Bank Of India</v>
          </cell>
          <cell r="E502" t="str">
            <v>Exim Bank 09.25% (Series R 04-2024) 29-May-2024</v>
          </cell>
          <cell r="F502" t="str">
            <v>Bond</v>
          </cell>
          <cell r="G502">
            <v>45441</v>
          </cell>
          <cell r="H502">
            <v>0.0925</v>
          </cell>
          <cell r="I502">
            <v>100</v>
          </cell>
          <cell r="J502">
            <v>100.0199</v>
          </cell>
          <cell r="K502">
            <v>0.071375</v>
          </cell>
          <cell r="L502">
            <v>0.0043181346153846195</v>
          </cell>
          <cell r="M502" t="str">
            <v>Maturity</v>
          </cell>
          <cell r="N502">
            <v>45441</v>
          </cell>
          <cell r="O502">
            <v>0.01912568306010929</v>
          </cell>
          <cell r="P502">
            <v>0.01639344262295082</v>
          </cell>
          <cell r="Q502">
            <v>0.015301311513663115</v>
          </cell>
          <cell r="R502" t="str">
            <v>CRISIL AAA</v>
          </cell>
          <cell r="S502" t="str">
            <v/>
          </cell>
          <cell r="T502">
            <v>100.024</v>
          </cell>
          <cell r="U502">
            <v>0.071375</v>
          </cell>
          <cell r="V502">
            <v>0.004986363636363636</v>
          </cell>
          <cell r="W502" t="str">
            <v>Level-3</v>
          </cell>
          <cell r="X502" t="str">
            <v>Maturity</v>
          </cell>
          <cell r="Y502" t="str">
            <v/>
          </cell>
          <cell r="Z502">
            <v>0</v>
          </cell>
          <cell r="AA502" t="str">
            <v/>
          </cell>
          <cell r="AB502" t="str">
            <v/>
          </cell>
          <cell r="AC502" t="str">
            <v/>
          </cell>
          <cell r="AD502" t="str">
            <v/>
          </cell>
          <cell r="AE502" t="str">
            <v/>
          </cell>
          <cell r="AF502" t="str">
            <v/>
          </cell>
          <cell r="AG502" t="str">
            <v/>
          </cell>
          <cell r="AH502" t="str">
            <v/>
          </cell>
          <cell r="AI502" t="str">
            <v/>
          </cell>
          <cell r="AJ502" t="str">
            <v/>
          </cell>
          <cell r="AK502" t="str">
            <v/>
          </cell>
        </row>
        <row r="503">
          <cell r="C503" t="str">
            <v>INE752E07LZ1</v>
          </cell>
          <cell r="D503" t="str">
            <v>Power Grid Corporation of India Ltd.</v>
          </cell>
          <cell r="E503" t="str">
            <v>PGC 08.93% (Series - XLVII- STRPP H) 20-Oct-2025</v>
          </cell>
          <cell r="F503" t="str">
            <v>Bond</v>
          </cell>
          <cell r="G503">
            <v>45950</v>
          </cell>
          <cell r="H503">
            <v>0.0893</v>
          </cell>
          <cell r="I503">
            <v>100</v>
          </cell>
          <cell r="J503">
            <v>101.6743</v>
          </cell>
          <cell r="K503">
            <v>0.0757</v>
          </cell>
          <cell r="L503">
            <v>0.005137000000000003</v>
          </cell>
          <cell r="M503" t="str">
            <v>Maturity</v>
          </cell>
          <cell r="N503">
            <v>45950</v>
          </cell>
          <cell r="O503">
            <v>1.41256082042069</v>
          </cell>
          <cell r="P503">
            <v>1.328807213897145</v>
          </cell>
          <cell r="Q503">
            <v>1.2352953554867947</v>
          </cell>
          <cell r="R503" t="str">
            <v>CRISIL AAA</v>
          </cell>
          <cell r="S503" t="str">
            <v/>
          </cell>
          <cell r="T503">
            <v>101.6773</v>
          </cell>
          <cell r="U503">
            <v>0.0757</v>
          </cell>
          <cell r="V503">
            <v>0.004585999999999993</v>
          </cell>
          <cell r="W503" t="str">
            <v>Level-3</v>
          </cell>
          <cell r="X503" t="str">
            <v>Maturity</v>
          </cell>
          <cell r="Y503" t="str">
            <v/>
          </cell>
          <cell r="Z503">
            <v>0</v>
          </cell>
          <cell r="AA503" t="str">
            <v/>
          </cell>
          <cell r="AB503" t="str">
            <v/>
          </cell>
          <cell r="AC503" t="str">
            <v/>
          </cell>
          <cell r="AD503" t="str">
            <v/>
          </cell>
          <cell r="AE503" t="str">
            <v/>
          </cell>
          <cell r="AF503" t="str">
            <v/>
          </cell>
          <cell r="AG503" t="str">
            <v/>
          </cell>
          <cell r="AH503" t="str">
            <v/>
          </cell>
          <cell r="AI503" t="str">
            <v/>
          </cell>
          <cell r="AJ503" t="str">
            <v/>
          </cell>
          <cell r="AK503" t="str">
            <v/>
          </cell>
        </row>
        <row r="504">
          <cell r="C504" t="str">
            <v>INE071G07413</v>
          </cell>
          <cell r="D504" t="str">
            <v>ICICI Home Finance Co. Ltd.</v>
          </cell>
          <cell r="E504" t="str">
            <v>ICICI HFCL 05.89% (Series HDBJUL211 Option 1) 19-Jul-2024</v>
          </cell>
          <cell r="F504" t="str">
            <v>Bond</v>
          </cell>
          <cell r="G504">
            <v>45492</v>
          </cell>
          <cell r="H504">
            <v>0.0589</v>
          </cell>
          <cell r="I504">
            <v>100</v>
          </cell>
          <cell r="J504">
            <v>99.7095</v>
          </cell>
          <cell r="K504">
            <v>0.0744</v>
          </cell>
          <cell r="L504">
            <v>0.005803597707847705</v>
          </cell>
          <cell r="M504" t="str">
            <v>Maturity</v>
          </cell>
          <cell r="N504">
            <v>45492</v>
          </cell>
          <cell r="O504">
            <v>0.15846994535519127</v>
          </cell>
          <cell r="P504">
            <v>0.1557377049180328</v>
          </cell>
          <cell r="Q504">
            <v>0.14495318774947208</v>
          </cell>
          <cell r="R504" t="str">
            <v>CRISIL AAA</v>
          </cell>
          <cell r="S504" t="str">
            <v/>
          </cell>
          <cell r="T504">
            <v>99.7046</v>
          </cell>
          <cell r="U504">
            <v>0.0744</v>
          </cell>
          <cell r="V504">
            <v>0.005924999999999986</v>
          </cell>
          <cell r="W504" t="str">
            <v>Level-3</v>
          </cell>
          <cell r="X504" t="str">
            <v>Maturity</v>
          </cell>
          <cell r="Y504" t="str">
            <v/>
          </cell>
          <cell r="Z504">
            <v>0</v>
          </cell>
          <cell r="AA504" t="str">
            <v/>
          </cell>
          <cell r="AB504" t="str">
            <v/>
          </cell>
          <cell r="AC504" t="str">
            <v/>
          </cell>
          <cell r="AD504" t="str">
            <v/>
          </cell>
          <cell r="AE504" t="str">
            <v/>
          </cell>
          <cell r="AF504" t="str">
            <v/>
          </cell>
          <cell r="AG504" t="str">
            <v/>
          </cell>
          <cell r="AH504" t="str">
            <v/>
          </cell>
          <cell r="AI504" t="str">
            <v/>
          </cell>
          <cell r="AJ504" t="str">
            <v/>
          </cell>
          <cell r="AK504" t="str">
            <v/>
          </cell>
        </row>
        <row r="505">
          <cell r="C505" t="str">
            <v>INE033L07HH7</v>
          </cell>
          <cell r="D505" t="str">
            <v>Tata Capital Housing Finance Ltd.</v>
          </cell>
          <cell r="E505" t="str">
            <v>TCHFL 04.86% ( 3M Tbill+1.45% spread TCHFL NCD D FY 2021-22) 19-Jul-2024</v>
          </cell>
          <cell r="F505" t="str">
            <v>Bond</v>
          </cell>
          <cell r="G505">
            <v>45492</v>
          </cell>
          <cell r="H505">
            <v>0.048600000000000004</v>
          </cell>
          <cell r="I505">
            <v>100</v>
          </cell>
          <cell r="J505">
            <v>100.0079</v>
          </cell>
          <cell r="K505">
            <v>0.076459</v>
          </cell>
          <cell r="L505">
            <v>0.00786259770784771</v>
          </cell>
          <cell r="M505" t="str">
            <v>Maturity</v>
          </cell>
          <cell r="N505">
            <v>45492</v>
          </cell>
          <cell r="O505">
            <v>0.15846994535519127</v>
          </cell>
          <cell r="P505">
            <v>0.1557377049180328</v>
          </cell>
          <cell r="Q505">
            <v>0.14467592812920213</v>
          </cell>
          <cell r="R505" t="str">
            <v>CRISIL AAA</v>
          </cell>
          <cell r="S505" t="str">
            <v/>
          </cell>
          <cell r="T505">
            <v>100.0085</v>
          </cell>
          <cell r="U505">
            <v>0.076459</v>
          </cell>
          <cell r="V505">
            <v>0.007783999999999985</v>
          </cell>
          <cell r="W505" t="str">
            <v>Level-3</v>
          </cell>
          <cell r="X505" t="str">
            <v>Maturity</v>
          </cell>
          <cell r="Y505" t="str">
            <v/>
          </cell>
          <cell r="Z505">
            <v>0</v>
          </cell>
          <cell r="AA505" t="str">
            <v/>
          </cell>
          <cell r="AB505" t="str">
            <v/>
          </cell>
          <cell r="AC505" t="str">
            <v/>
          </cell>
          <cell r="AD505" t="str">
            <v/>
          </cell>
          <cell r="AE505" t="str">
            <v/>
          </cell>
          <cell r="AF505" t="str">
            <v/>
          </cell>
          <cell r="AG505" t="str">
            <v/>
          </cell>
          <cell r="AH505" t="str">
            <v/>
          </cell>
          <cell r="AI505" t="str">
            <v/>
          </cell>
          <cell r="AJ505" t="str">
            <v/>
          </cell>
          <cell r="AK505" t="str">
            <v/>
          </cell>
        </row>
        <row r="506">
          <cell r="C506" t="str">
            <v>INE957N07625</v>
          </cell>
          <cell r="D506" t="str">
            <v>Hero Fincorp Ltd.</v>
          </cell>
          <cell r="E506" t="str">
            <v>Hero Fincorp 05.16%  3M T-Bill + 175 BPS (Series No.HFCL/NCD/048) 19-Jul-2024</v>
          </cell>
          <cell r="F506" t="str">
            <v>Bond</v>
          </cell>
          <cell r="G506">
            <v>45492</v>
          </cell>
          <cell r="H506">
            <v>0.0516</v>
          </cell>
          <cell r="I506">
            <v>100</v>
          </cell>
          <cell r="J506">
            <v>99.926</v>
          </cell>
          <cell r="K506">
            <v>0.083947</v>
          </cell>
          <cell r="L506">
            <v>0.015350597707847705</v>
          </cell>
          <cell r="M506" t="str">
            <v>Maturity</v>
          </cell>
          <cell r="N506">
            <v>45492</v>
          </cell>
          <cell r="O506">
            <v>0.15846994535519127</v>
          </cell>
          <cell r="P506">
            <v>0.1557377049180328</v>
          </cell>
          <cell r="Q506">
            <v>0.1557377049180328</v>
          </cell>
          <cell r="R506" t="str">
            <v>CRISIL AA+</v>
          </cell>
          <cell r="S506" t="str">
            <v/>
          </cell>
          <cell r="T506">
            <v>99.9252</v>
          </cell>
          <cell r="U506">
            <v>0.083947</v>
          </cell>
          <cell r="V506">
            <v>0.015271999999999994</v>
          </cell>
          <cell r="W506" t="str">
            <v>Level-3</v>
          </cell>
          <cell r="X506" t="str">
            <v>Maturity</v>
          </cell>
          <cell r="Y506" t="str">
            <v/>
          </cell>
          <cell r="Z506">
            <v>0</v>
          </cell>
          <cell r="AA506" t="str">
            <v/>
          </cell>
          <cell r="AB506" t="str">
            <v/>
          </cell>
          <cell r="AC506" t="str">
            <v/>
          </cell>
          <cell r="AD506" t="str">
            <v/>
          </cell>
          <cell r="AE506" t="str">
            <v/>
          </cell>
          <cell r="AF506" t="str">
            <v/>
          </cell>
          <cell r="AG506" t="str">
            <v/>
          </cell>
          <cell r="AH506" t="str">
            <v/>
          </cell>
          <cell r="AI506" t="str">
            <v/>
          </cell>
          <cell r="AJ506" t="str">
            <v/>
          </cell>
          <cell r="AK506" t="str">
            <v/>
          </cell>
        </row>
        <row r="507">
          <cell r="C507" t="str">
            <v>INE134E08BP2</v>
          </cell>
          <cell r="D507" t="str">
            <v>Power Finance Corporation Ltd.</v>
          </cell>
          <cell r="E507" t="str">
            <v>PFC 08.60% (Series-57 B.III) 07-Aug-2024</v>
          </cell>
          <cell r="F507" t="str">
            <v>Bond</v>
          </cell>
          <cell r="G507">
            <v>45511</v>
          </cell>
          <cell r="H507">
            <v>0.08600000000000001</v>
          </cell>
          <cell r="I507">
            <v>100</v>
          </cell>
          <cell r="J507">
            <v>100.1401</v>
          </cell>
          <cell r="K507">
            <v>0.074</v>
          </cell>
          <cell r="L507">
            <v>0.005323071428571427</v>
          </cell>
          <cell r="M507" t="str">
            <v>Maturity</v>
          </cell>
          <cell r="N507">
            <v>45511</v>
          </cell>
          <cell r="O507">
            <v>0.2103825136612022</v>
          </cell>
          <cell r="P507">
            <v>0.20765027322404372</v>
          </cell>
          <cell r="Q507">
            <v>0.1933428987188489</v>
          </cell>
          <cell r="R507" t="str">
            <v>CRISIL AAA</v>
          </cell>
          <cell r="S507" t="str">
            <v/>
          </cell>
          <cell r="T507">
            <v>100.1423</v>
          </cell>
          <cell r="U507">
            <v>0.074</v>
          </cell>
          <cell r="V507">
            <v>0.005345517836472705</v>
          </cell>
          <cell r="W507" t="str">
            <v>Level-3</v>
          </cell>
          <cell r="X507" t="str">
            <v>Maturity</v>
          </cell>
          <cell r="Y507" t="str">
            <v/>
          </cell>
          <cell r="Z507">
            <v>0</v>
          </cell>
          <cell r="AA507" t="str">
            <v/>
          </cell>
          <cell r="AB507" t="str">
            <v/>
          </cell>
          <cell r="AC507" t="str">
            <v/>
          </cell>
          <cell r="AD507" t="str">
            <v/>
          </cell>
          <cell r="AE507" t="str">
            <v/>
          </cell>
          <cell r="AF507" t="str">
            <v/>
          </cell>
          <cell r="AG507" t="str">
            <v/>
          </cell>
          <cell r="AH507" t="str">
            <v/>
          </cell>
          <cell r="AI507" t="str">
            <v/>
          </cell>
          <cell r="AJ507" t="str">
            <v/>
          </cell>
          <cell r="AK507" t="str">
            <v/>
          </cell>
        </row>
        <row r="508">
          <cell r="C508" t="str">
            <v>INE296A07RS9</v>
          </cell>
          <cell r="D508" t="str">
            <v>Bajaj Finance Ltd.</v>
          </cell>
          <cell r="E508" t="str">
            <v>Bajaj Finance 07.02% (Series 278) 18-Apr-2031</v>
          </cell>
          <cell r="F508" t="str">
            <v>Bond</v>
          </cell>
          <cell r="G508">
            <v>47956</v>
          </cell>
          <cell r="H508">
            <v>0.0702</v>
          </cell>
          <cell r="I508">
            <v>100</v>
          </cell>
          <cell r="J508">
            <v>95.2291</v>
          </cell>
          <cell r="K508">
            <v>0.0794</v>
          </cell>
          <cell r="L508">
            <v>0.008865999999999999</v>
          </cell>
          <cell r="M508" t="str">
            <v>Maturity</v>
          </cell>
          <cell r="N508">
            <v>47956</v>
          </cell>
          <cell r="O508">
            <v>6.906849315068493</v>
          </cell>
          <cell r="P508">
            <v>5.6339557115479675</v>
          </cell>
          <cell r="Q508">
            <v>5.219525395171361</v>
          </cell>
          <cell r="R508" t="str">
            <v>CRISIL AAA</v>
          </cell>
          <cell r="S508" t="str">
            <v/>
          </cell>
          <cell r="T508">
            <v>95.2282</v>
          </cell>
          <cell r="U508">
            <v>0.0794</v>
          </cell>
          <cell r="V508">
            <v>0.008678000000000005</v>
          </cell>
          <cell r="W508" t="str">
            <v>Level-3</v>
          </cell>
          <cell r="X508" t="str">
            <v>Maturity</v>
          </cell>
          <cell r="Y508" t="str">
            <v/>
          </cell>
          <cell r="Z508">
            <v>0</v>
          </cell>
          <cell r="AA508" t="str">
            <v/>
          </cell>
          <cell r="AB508" t="str">
            <v/>
          </cell>
          <cell r="AC508" t="str">
            <v/>
          </cell>
          <cell r="AD508" t="str">
            <v/>
          </cell>
          <cell r="AE508" t="str">
            <v/>
          </cell>
          <cell r="AF508" t="str">
            <v/>
          </cell>
          <cell r="AG508" t="str">
            <v/>
          </cell>
          <cell r="AH508" t="str">
            <v/>
          </cell>
          <cell r="AI508" t="str">
            <v/>
          </cell>
          <cell r="AJ508" t="str">
            <v/>
          </cell>
          <cell r="AK508" t="str">
            <v/>
          </cell>
        </row>
        <row r="509">
          <cell r="C509" t="str">
            <v>INE261F08DF7</v>
          </cell>
          <cell r="D509" t="str">
            <v>National Bank for Agriculture &amp; Rural Development</v>
          </cell>
          <cell r="E509" t="str">
            <v>NABARD 05.27 (Series 22B) 23-Jul-2024</v>
          </cell>
          <cell r="F509" t="str">
            <v>Bond</v>
          </cell>
          <cell r="G509">
            <v>45496</v>
          </cell>
          <cell r="H509">
            <v>0.052700000000000004</v>
          </cell>
          <cell r="I509">
            <v>100</v>
          </cell>
          <cell r="J509">
            <v>99.6106</v>
          </cell>
          <cell r="K509">
            <v>0.0735</v>
          </cell>
          <cell r="L509">
            <v>0.004823071428571427</v>
          </cell>
          <cell r="M509" t="str">
            <v>Maturity</v>
          </cell>
          <cell r="N509">
            <v>45496</v>
          </cell>
          <cell r="O509">
            <v>0.16939890710382513</v>
          </cell>
          <cell r="P509">
            <v>0.16666666666666666</v>
          </cell>
          <cell r="Q509">
            <v>0.1552553951249806</v>
          </cell>
          <cell r="R509" t="str">
            <v>CRISIL AAA</v>
          </cell>
          <cell r="S509" t="str">
            <v/>
          </cell>
          <cell r="T509">
            <v>99.6044</v>
          </cell>
          <cell r="U509">
            <v>0.0735</v>
          </cell>
          <cell r="V509">
            <v>0.004873517836472704</v>
          </cell>
          <cell r="W509" t="str">
            <v>Level-1</v>
          </cell>
          <cell r="X509" t="str">
            <v>Maturity</v>
          </cell>
          <cell r="Y509" t="str">
            <v/>
          </cell>
          <cell r="Z509">
            <v>0</v>
          </cell>
          <cell r="AA509" t="str">
            <v/>
          </cell>
          <cell r="AB509" t="str">
            <v/>
          </cell>
          <cell r="AC509" t="str">
            <v/>
          </cell>
          <cell r="AD509" t="str">
            <v/>
          </cell>
          <cell r="AE509" t="str">
            <v/>
          </cell>
          <cell r="AF509" t="str">
            <v/>
          </cell>
          <cell r="AG509" t="str">
            <v/>
          </cell>
          <cell r="AH509" t="str">
            <v/>
          </cell>
          <cell r="AI509" t="str">
            <v/>
          </cell>
          <cell r="AJ509" t="str">
            <v/>
          </cell>
          <cell r="AK509" t="str">
            <v/>
          </cell>
        </row>
        <row r="510">
          <cell r="C510" t="str">
            <v>INE115A07OY6</v>
          </cell>
          <cell r="D510" t="str">
            <v>LIC Housing Finance Ltd.</v>
          </cell>
          <cell r="E510" t="str">
            <v>LICHF 05.7760% (Tranch 403) 11-Sep-2025</v>
          </cell>
          <cell r="F510" t="str">
            <v>Bond</v>
          </cell>
          <cell r="G510">
            <v>45911</v>
          </cell>
          <cell r="H510">
            <v>0.05776</v>
          </cell>
          <cell r="I510">
            <v>100</v>
          </cell>
          <cell r="J510">
            <v>97.3988</v>
          </cell>
          <cell r="K510">
            <v>0.0792</v>
          </cell>
          <cell r="L510">
            <v>0.008637000000000006</v>
          </cell>
          <cell r="M510" t="str">
            <v>Maturity</v>
          </cell>
          <cell r="N510">
            <v>45911</v>
          </cell>
          <cell r="O510">
            <v>1.3060109289617485</v>
          </cell>
          <cell r="P510">
            <v>1.2476275029504347</v>
          </cell>
          <cell r="Q510">
            <v>1.1560669968035904</v>
          </cell>
          <cell r="R510" t="str">
            <v>CRISIL AAA</v>
          </cell>
          <cell r="S510" t="str">
            <v/>
          </cell>
          <cell r="T510">
            <v>97.3934</v>
          </cell>
          <cell r="U510">
            <v>0.0792</v>
          </cell>
          <cell r="V510">
            <v>0.008456000000000005</v>
          </cell>
          <cell r="W510" t="str">
            <v>Level-3</v>
          </cell>
          <cell r="X510" t="str">
            <v>Maturity</v>
          </cell>
          <cell r="Y510" t="str">
            <v/>
          </cell>
          <cell r="Z510">
            <v>0</v>
          </cell>
          <cell r="AA510" t="str">
            <v/>
          </cell>
          <cell r="AB510" t="str">
            <v/>
          </cell>
          <cell r="AC510" t="str">
            <v/>
          </cell>
          <cell r="AD510" t="str">
            <v/>
          </cell>
          <cell r="AE510" t="str">
            <v/>
          </cell>
          <cell r="AF510" t="str">
            <v/>
          </cell>
          <cell r="AG510" t="str">
            <v/>
          </cell>
          <cell r="AH510" t="str">
            <v/>
          </cell>
          <cell r="AI510" t="str">
            <v/>
          </cell>
          <cell r="AJ510" t="str">
            <v/>
          </cell>
          <cell r="AK510" t="str">
            <v/>
          </cell>
        </row>
        <row r="511">
          <cell r="C511" t="str">
            <v>INE155A08431</v>
          </cell>
          <cell r="D511" t="str">
            <v>Tata Motors Ltd.</v>
          </cell>
          <cell r="E511" t="str">
            <v>Tata Motors 06.95% (Series E 30 B ) 31-Mar-2026</v>
          </cell>
          <cell r="F511" t="str">
            <v>Bond</v>
          </cell>
          <cell r="G511">
            <v>46112</v>
          </cell>
          <cell r="H511">
            <v>0.0695</v>
          </cell>
          <cell r="I511">
            <v>100</v>
          </cell>
          <cell r="J511">
            <v>97.9762</v>
          </cell>
          <cell r="K511">
            <v>0.0818</v>
          </cell>
          <cell r="L511">
            <v>0.011236999999999997</v>
          </cell>
          <cell r="M511" t="str">
            <v>Maturity</v>
          </cell>
          <cell r="N511">
            <v>46112</v>
          </cell>
          <cell r="O511">
            <v>1.8570776255707762</v>
          </cell>
          <cell r="P511">
            <v>1.700403680871594</v>
          </cell>
          <cell r="Q511">
            <v>1.5718281390937272</v>
          </cell>
          <cell r="R511" t="str">
            <v>CRISIL AA</v>
          </cell>
          <cell r="S511" t="str">
            <v/>
          </cell>
          <cell r="T511">
            <v>97.9729</v>
          </cell>
          <cell r="U511">
            <v>0.0818</v>
          </cell>
          <cell r="V511">
            <v>0.011256000000000002</v>
          </cell>
          <cell r="W511" t="str">
            <v>Level-3</v>
          </cell>
          <cell r="X511" t="str">
            <v>Maturity</v>
          </cell>
          <cell r="Y511" t="str">
            <v/>
          </cell>
          <cell r="Z511">
            <v>0</v>
          </cell>
          <cell r="AA511" t="str">
            <v/>
          </cell>
          <cell r="AB511" t="str">
            <v/>
          </cell>
          <cell r="AC511" t="str">
            <v/>
          </cell>
          <cell r="AD511" t="str">
            <v/>
          </cell>
          <cell r="AE511" t="str">
            <v/>
          </cell>
          <cell r="AF511" t="str">
            <v/>
          </cell>
          <cell r="AG511" t="str">
            <v/>
          </cell>
          <cell r="AH511" t="str">
            <v/>
          </cell>
          <cell r="AI511" t="str">
            <v/>
          </cell>
          <cell r="AJ511" t="str">
            <v/>
          </cell>
          <cell r="AK511" t="str">
            <v/>
          </cell>
        </row>
        <row r="512">
          <cell r="C512" t="str">
            <v>INE774D07UF0</v>
          </cell>
          <cell r="D512" t="str">
            <v>Mahindra &amp; Mahindra Financial Services Ltd.</v>
          </cell>
          <cell r="E512" t="str">
            <v>Mahindra &amp; Mahindra Financial Services Ltd. 8.3% Taxable 23-Jul-2024</v>
          </cell>
          <cell r="F512" t="str">
            <v>Bond</v>
          </cell>
          <cell r="G512">
            <v>45496</v>
          </cell>
          <cell r="H512">
            <v>0.0488</v>
          </cell>
          <cell r="I512">
            <v>100</v>
          </cell>
          <cell r="J512">
            <v>99.9985</v>
          </cell>
          <cell r="K512">
            <v>0.0777</v>
          </cell>
          <cell r="L512">
            <v>0.009023071428571436</v>
          </cell>
          <cell r="M512" t="str">
            <v>Maturity</v>
          </cell>
          <cell r="N512">
            <v>45496</v>
          </cell>
          <cell r="O512">
            <v>0.16939890710382513</v>
          </cell>
          <cell r="P512">
            <v>0.16666666666666666</v>
          </cell>
          <cell r="Q512">
            <v>0.15465033559122823</v>
          </cell>
          <cell r="R512" t="str">
            <v>IND AAA</v>
          </cell>
          <cell r="S512" t="str">
            <v/>
          </cell>
          <cell r="T512">
            <v>99.9988</v>
          </cell>
          <cell r="U512">
            <v>0.0777</v>
          </cell>
          <cell r="V512">
            <v>0.008845517836472708</v>
          </cell>
          <cell r="W512" t="str">
            <v>Level-3</v>
          </cell>
          <cell r="X512" t="str">
            <v>Maturity</v>
          </cell>
          <cell r="Y512" t="str">
            <v/>
          </cell>
          <cell r="Z512">
            <v>0</v>
          </cell>
          <cell r="AA512" t="str">
            <v/>
          </cell>
          <cell r="AB512" t="str">
            <v/>
          </cell>
          <cell r="AC512" t="str">
            <v/>
          </cell>
          <cell r="AD512" t="str">
            <v/>
          </cell>
          <cell r="AE512" t="str">
            <v/>
          </cell>
          <cell r="AF512" t="str">
            <v/>
          </cell>
          <cell r="AG512" t="str">
            <v/>
          </cell>
          <cell r="AH512" t="str">
            <v/>
          </cell>
          <cell r="AI512" t="str">
            <v/>
          </cell>
          <cell r="AJ512" t="str">
            <v/>
          </cell>
          <cell r="AK512" t="str">
            <v/>
          </cell>
        </row>
        <row r="513">
          <cell r="C513" t="str">
            <v>INE950O08253</v>
          </cell>
          <cell r="D513" t="str">
            <v>Mahindra Rural Housing Finance Ltd.</v>
          </cell>
          <cell r="E513" t="str">
            <v>Mahindra Rural Housing Finance 07.05% (Series MRHFL-EE2021U) 26-Sep-2024</v>
          </cell>
          <cell r="F513" t="str">
            <v>Bond</v>
          </cell>
          <cell r="G513">
            <v>45561</v>
          </cell>
          <cell r="H513">
            <v>0.07050000000000001</v>
          </cell>
          <cell r="I513">
            <v>100</v>
          </cell>
          <cell r="J513">
            <v>99.6179</v>
          </cell>
          <cell r="K513">
            <v>0.07835</v>
          </cell>
          <cell r="L513">
            <v>0.008275000000000005</v>
          </cell>
          <cell r="M513" t="str">
            <v>Maturity</v>
          </cell>
          <cell r="N513">
            <v>45561</v>
          </cell>
          <cell r="O513">
            <v>0.3469945355191257</v>
          </cell>
          <cell r="P513">
            <v>0.3442622950819672</v>
          </cell>
          <cell r="Q513">
            <v>0.3192491260555174</v>
          </cell>
          <cell r="R513" t="str">
            <v>IND AA+</v>
          </cell>
          <cell r="S513" t="str">
            <v/>
          </cell>
          <cell r="T513">
            <v>99.6154</v>
          </cell>
          <cell r="U513">
            <v>0.07835</v>
          </cell>
          <cell r="V513">
            <v>0.008800000000000002</v>
          </cell>
          <cell r="W513" t="str">
            <v>Level-3</v>
          </cell>
          <cell r="X513" t="str">
            <v>Maturity</v>
          </cell>
          <cell r="Y513">
            <v>0.029866515384615384</v>
          </cell>
          <cell r="Z513">
            <v>0</v>
          </cell>
          <cell r="AA513" t="str">
            <v/>
          </cell>
          <cell r="AB513" t="str">
            <v/>
          </cell>
          <cell r="AC513" t="str">
            <v/>
          </cell>
          <cell r="AD513" t="str">
            <v/>
          </cell>
          <cell r="AE513" t="str">
            <v/>
          </cell>
          <cell r="AF513" t="str">
            <v/>
          </cell>
          <cell r="AG513" t="str">
            <v/>
          </cell>
          <cell r="AH513" t="str">
            <v/>
          </cell>
          <cell r="AI513" t="str">
            <v/>
          </cell>
          <cell r="AJ513" t="str">
            <v/>
          </cell>
          <cell r="AK513" t="str">
            <v/>
          </cell>
        </row>
        <row r="514">
          <cell r="C514" t="str">
            <v>INE752E07IU8</v>
          </cell>
          <cell r="D514" t="str">
            <v>Power Grid Corporation of India Ltd.</v>
          </cell>
          <cell r="E514" t="str">
            <v>PGC 09.35% (XXXVI- Issue STRPPS-I) 29-Aug-2024</v>
          </cell>
          <cell r="F514" t="str">
            <v>Bond</v>
          </cell>
          <cell r="G514">
            <v>45533</v>
          </cell>
          <cell r="H514">
            <v>0.0935</v>
          </cell>
          <cell r="I514">
            <v>100</v>
          </cell>
          <cell r="J514">
            <v>100.3775</v>
          </cell>
          <cell r="K514">
            <v>0.0739</v>
          </cell>
          <cell r="L514">
            <v>0.00484332047619046</v>
          </cell>
          <cell r="M514" t="str">
            <v>Maturity</v>
          </cell>
          <cell r="N514">
            <v>45533</v>
          </cell>
          <cell r="O514">
            <v>0.27049180327868855</v>
          </cell>
          <cell r="P514">
            <v>0.2677595628415301</v>
          </cell>
          <cell r="Q514">
            <v>0.24933379536412148</v>
          </cell>
          <cell r="R514" t="str">
            <v>CRISIL AAA</v>
          </cell>
          <cell r="S514" t="str">
            <v/>
          </cell>
          <cell r="T514">
            <v>100.3818</v>
          </cell>
          <cell r="U514">
            <v>0.0739</v>
          </cell>
          <cell r="V514">
            <v>0.004044318181818177</v>
          </cell>
          <cell r="W514" t="str">
            <v>Level-2</v>
          </cell>
          <cell r="X514" t="str">
            <v>Maturity</v>
          </cell>
          <cell r="Y514" t="str">
            <v/>
          </cell>
          <cell r="Z514">
            <v>0</v>
          </cell>
          <cell r="AA514" t="str">
            <v/>
          </cell>
          <cell r="AB514" t="str">
            <v/>
          </cell>
          <cell r="AC514" t="str">
            <v/>
          </cell>
          <cell r="AD514" t="str">
            <v/>
          </cell>
          <cell r="AE514" t="str">
            <v/>
          </cell>
          <cell r="AF514" t="str">
            <v/>
          </cell>
          <cell r="AG514" t="str">
            <v/>
          </cell>
          <cell r="AH514" t="str">
            <v/>
          </cell>
          <cell r="AI514" t="str">
            <v/>
          </cell>
          <cell r="AJ514" t="str">
            <v/>
          </cell>
          <cell r="AK514" t="str">
            <v/>
          </cell>
        </row>
        <row r="515">
          <cell r="C515" t="str">
            <v>INE115A08369</v>
          </cell>
          <cell r="D515" t="str">
            <v>LIC Housing Finance Ltd.</v>
          </cell>
          <cell r="E515" t="str">
            <v>LICHF 07.05% 21-Dec-2030</v>
          </cell>
          <cell r="F515" t="str">
            <v>Bond</v>
          </cell>
          <cell r="G515">
            <v>47838</v>
          </cell>
          <cell r="H515">
            <v>0.07050000000000001</v>
          </cell>
          <cell r="I515">
            <v>100</v>
          </cell>
          <cell r="J515">
            <v>95.7009</v>
          </cell>
          <cell r="K515">
            <v>0.079</v>
          </cell>
          <cell r="L515">
            <v>0.008466000000000001</v>
          </cell>
          <cell r="M515" t="str">
            <v>Maturity</v>
          </cell>
          <cell r="N515">
            <v>47838</v>
          </cell>
          <cell r="O515">
            <v>6.581967213114754</v>
          </cell>
          <cell r="P515">
            <v>5.306305450775195</v>
          </cell>
          <cell r="Q515">
            <v>4.917799305630394</v>
          </cell>
          <cell r="R515" t="str">
            <v>CRISIL AAA</v>
          </cell>
          <cell r="S515" t="str">
            <v/>
          </cell>
          <cell r="T515">
            <v>95.6997</v>
          </cell>
          <cell r="U515">
            <v>0.079</v>
          </cell>
          <cell r="V515">
            <v>0.00837800000000001</v>
          </cell>
          <cell r="W515" t="str">
            <v>Level-3</v>
          </cell>
          <cell r="X515" t="str">
            <v>Maturity</v>
          </cell>
          <cell r="Y515" t="str">
            <v/>
          </cell>
          <cell r="Z515">
            <v>0</v>
          </cell>
          <cell r="AA515" t="str">
            <v/>
          </cell>
          <cell r="AB515" t="str">
            <v/>
          </cell>
          <cell r="AC515" t="str">
            <v/>
          </cell>
          <cell r="AD515" t="str">
            <v/>
          </cell>
          <cell r="AE515" t="str">
            <v/>
          </cell>
          <cell r="AF515" t="str">
            <v/>
          </cell>
          <cell r="AG515" t="str">
            <v/>
          </cell>
          <cell r="AH515" t="str">
            <v/>
          </cell>
          <cell r="AI515" t="str">
            <v/>
          </cell>
          <cell r="AJ515" t="str">
            <v/>
          </cell>
          <cell r="AK515" t="str">
            <v/>
          </cell>
        </row>
        <row r="516">
          <cell r="C516" t="str">
            <v>INE118D08052</v>
          </cell>
          <cell r="D516" t="str">
            <v>Nuvoco Vistas Corporation Ltd.</v>
          </cell>
          <cell r="E516" t="str">
            <v>Nuvoco Vistas Corporation 09.65% (Tranche II Series IV) 06-Jul-2077 C 05-Jul-2024</v>
          </cell>
          <cell r="F516" t="str">
            <v>Bond</v>
          </cell>
          <cell r="G516">
            <v>64837</v>
          </cell>
          <cell r="H516">
            <v>0.0965</v>
          </cell>
          <cell r="I516">
            <v>100</v>
          </cell>
          <cell r="J516">
            <v>99.9473</v>
          </cell>
          <cell r="K516">
            <v>0.0932</v>
          </cell>
          <cell r="L516">
            <v>0.024603597707847716</v>
          </cell>
          <cell r="M516" t="str">
            <v>Call</v>
          </cell>
          <cell r="N516">
            <v>45478</v>
          </cell>
          <cell r="O516">
            <v>0.12021857923497267</v>
          </cell>
          <cell r="P516">
            <v>0.11748633879781421</v>
          </cell>
          <cell r="Q516">
            <v>0.107470123305721</v>
          </cell>
          <cell r="R516" t="str">
            <v>CRISIL AA-</v>
          </cell>
          <cell r="S516" t="str">
            <v/>
          </cell>
          <cell r="T516">
            <v>99.9464</v>
          </cell>
          <cell r="U516">
            <v>0.0932</v>
          </cell>
          <cell r="V516">
            <v>0.024724999999999997</v>
          </cell>
          <cell r="W516" t="str">
            <v>Level-3</v>
          </cell>
          <cell r="X516" t="str">
            <v>Maturity</v>
          </cell>
          <cell r="Y516" t="str">
            <v/>
          </cell>
          <cell r="Z516">
            <v>0</v>
          </cell>
          <cell r="AA516">
            <v>53</v>
          </cell>
          <cell r="AB516" t="str">
            <v/>
          </cell>
          <cell r="AC516">
            <v>2</v>
          </cell>
          <cell r="AD516" t="str">
            <v/>
          </cell>
          <cell r="AE516" t="str">
            <v/>
          </cell>
          <cell r="AF516" t="str">
            <v/>
          </cell>
          <cell r="AG516" t="str">
            <v/>
          </cell>
          <cell r="AH516" t="str">
            <v/>
          </cell>
          <cell r="AI516" t="str">
            <v/>
          </cell>
          <cell r="AJ516" t="str">
            <v/>
          </cell>
          <cell r="AK516" t="str">
            <v/>
          </cell>
        </row>
        <row r="517">
          <cell r="C517" t="str">
            <v>INE857Q07331</v>
          </cell>
          <cell r="D517" t="str">
            <v>Tata Capital Ltd.</v>
          </cell>
          <cell r="E517" t="str">
            <v>SRNCD TCCIL(FTBILL+160BPS)-26/07/24</v>
          </cell>
          <cell r="F517" t="str">
            <v>Bond</v>
          </cell>
          <cell r="G517">
            <v>45499</v>
          </cell>
          <cell r="H517">
            <v>0.049800000000000004</v>
          </cell>
          <cell r="I517">
            <v>100</v>
          </cell>
          <cell r="J517">
            <v>99.9967</v>
          </cell>
          <cell r="K517">
            <v>0.079683</v>
          </cell>
          <cell r="L517">
            <v>0.011006071428571435</v>
          </cell>
          <cell r="M517" t="str">
            <v>Maturity</v>
          </cell>
          <cell r="N517">
            <v>45499</v>
          </cell>
          <cell r="O517">
            <v>0.17759562841530055</v>
          </cell>
          <cell r="P517">
            <v>0.17486338797814208</v>
          </cell>
          <cell r="Q517">
            <v>0.16195808212053175</v>
          </cell>
          <cell r="R517" t="str">
            <v>CRISIL AAA</v>
          </cell>
          <cell r="S517" t="str">
            <v/>
          </cell>
          <cell r="T517">
            <v>99.9971</v>
          </cell>
          <cell r="U517">
            <v>0.079683</v>
          </cell>
          <cell r="V517">
            <v>0.010828517836472706</v>
          </cell>
          <cell r="W517" t="str">
            <v>Level-3</v>
          </cell>
          <cell r="X517" t="str">
            <v>Maturity</v>
          </cell>
          <cell r="Y517" t="str">
            <v/>
          </cell>
          <cell r="Z517">
            <v>0</v>
          </cell>
          <cell r="AA517" t="str">
            <v/>
          </cell>
          <cell r="AB517" t="str">
            <v/>
          </cell>
          <cell r="AC517" t="str">
            <v/>
          </cell>
          <cell r="AD517" t="str">
            <v/>
          </cell>
          <cell r="AE517" t="str">
            <v/>
          </cell>
          <cell r="AF517" t="str">
            <v/>
          </cell>
          <cell r="AG517" t="str">
            <v/>
          </cell>
          <cell r="AH517" t="str">
            <v/>
          </cell>
          <cell r="AI517" t="str">
            <v/>
          </cell>
          <cell r="AJ517" t="str">
            <v/>
          </cell>
          <cell r="AK517" t="str">
            <v/>
          </cell>
        </row>
        <row r="518">
          <cell r="C518" t="str">
            <v>INE756I08074</v>
          </cell>
          <cell r="D518" t="str">
            <v>HDB Financial Services Ltd.</v>
          </cell>
          <cell r="E518" t="str">
            <v>HDB Financial Services 09.70% (Series 2014/I/17) 20-Jun-2024</v>
          </cell>
          <cell r="F518" t="str">
            <v>Bond</v>
          </cell>
          <cell r="G518">
            <v>45463</v>
          </cell>
          <cell r="H518">
            <v>0.097</v>
          </cell>
          <cell r="I518">
            <v>100</v>
          </cell>
          <cell r="J518">
            <v>100.0744</v>
          </cell>
          <cell r="K518">
            <v>0.0797</v>
          </cell>
          <cell r="L518">
            <v>0.012643134615384619</v>
          </cell>
          <cell r="M518" t="str">
            <v>Maturity</v>
          </cell>
          <cell r="N518">
            <v>45463</v>
          </cell>
          <cell r="O518">
            <v>0.07923497267759563</v>
          </cell>
          <cell r="P518">
            <v>0.07650273224043716</v>
          </cell>
          <cell r="Q518">
            <v>0.0708555452815015</v>
          </cell>
          <cell r="R518" t="str">
            <v>CRISIL AAA</v>
          </cell>
          <cell r="S518" t="str">
            <v/>
          </cell>
          <cell r="T518">
            <v>100.0773</v>
          </cell>
          <cell r="U518">
            <v>0.0797</v>
          </cell>
          <cell r="V518">
            <v>0.013411363636363638</v>
          </cell>
          <cell r="W518" t="str">
            <v>Level-3</v>
          </cell>
          <cell r="X518" t="str">
            <v>Maturity</v>
          </cell>
          <cell r="Y518" t="str">
            <v/>
          </cell>
          <cell r="Z518">
            <v>0</v>
          </cell>
          <cell r="AA518" t="str">
            <v/>
          </cell>
          <cell r="AB518" t="str">
            <v/>
          </cell>
          <cell r="AC518" t="str">
            <v/>
          </cell>
          <cell r="AD518" t="str">
            <v/>
          </cell>
          <cell r="AE518" t="str">
            <v/>
          </cell>
          <cell r="AF518" t="str">
            <v/>
          </cell>
          <cell r="AG518" t="str">
            <v/>
          </cell>
          <cell r="AH518" t="str">
            <v/>
          </cell>
          <cell r="AI518" t="str">
            <v/>
          </cell>
          <cell r="AJ518" t="str">
            <v/>
          </cell>
          <cell r="AK518" t="str">
            <v/>
          </cell>
        </row>
        <row r="519">
          <cell r="C519" t="str">
            <v>INE121A07QB7</v>
          </cell>
          <cell r="D519" t="str">
            <v>Cholamandalam Investment &amp; Finance Co. Ltd.</v>
          </cell>
          <cell r="E519" t="str">
            <v>Cholamandalam Investment &amp; Finance Co. Ltd. 8.67% Taxable 30-Jul-2024</v>
          </cell>
          <cell r="F519" t="str">
            <v>Bond</v>
          </cell>
          <cell r="G519">
            <v>45503</v>
          </cell>
          <cell r="H519">
            <v>0.0521</v>
          </cell>
          <cell r="I519">
            <v>100</v>
          </cell>
          <cell r="J519">
            <v>99.9145</v>
          </cell>
          <cell r="K519">
            <v>0.085393</v>
          </cell>
          <cell r="L519">
            <v>0.016716071428571427</v>
          </cell>
          <cell r="M519" t="str">
            <v>Maturity</v>
          </cell>
          <cell r="N519">
            <v>45503</v>
          </cell>
          <cell r="O519">
            <v>0.1885245901639344</v>
          </cell>
          <cell r="P519">
            <v>0.18579234972677597</v>
          </cell>
          <cell r="Q519">
            <v>0.17117518698460002</v>
          </cell>
          <cell r="R519" t="str">
            <v>[ICRA]AA+</v>
          </cell>
          <cell r="S519" t="str">
            <v/>
          </cell>
          <cell r="T519">
            <v>99.9137</v>
          </cell>
          <cell r="U519">
            <v>0.085393</v>
          </cell>
          <cell r="V519">
            <v>0.016538517836472713</v>
          </cell>
          <cell r="W519" t="str">
            <v>Level-3</v>
          </cell>
          <cell r="X519" t="str">
            <v>Maturity</v>
          </cell>
          <cell r="Y519" t="str">
            <v/>
          </cell>
          <cell r="Z519">
            <v>0</v>
          </cell>
          <cell r="AA519" t="str">
            <v/>
          </cell>
          <cell r="AB519" t="str">
            <v/>
          </cell>
          <cell r="AC519" t="str">
            <v/>
          </cell>
          <cell r="AD519" t="str">
            <v/>
          </cell>
          <cell r="AE519" t="str">
            <v/>
          </cell>
          <cell r="AF519" t="str">
            <v/>
          </cell>
          <cell r="AG519" t="str">
            <v/>
          </cell>
          <cell r="AH519" t="str">
            <v/>
          </cell>
          <cell r="AI519" t="str">
            <v/>
          </cell>
          <cell r="AJ519" t="str">
            <v/>
          </cell>
          <cell r="AK519" t="str">
            <v/>
          </cell>
        </row>
        <row r="520">
          <cell r="C520" t="str">
            <v>INE053F08114</v>
          </cell>
          <cell r="D520" t="str">
            <v>Indian Railway Finance Corporation Ltd.</v>
          </cell>
          <cell r="E520" t="str">
            <v>IRFC 07.03% (Series 160) 30-Jul-2036</v>
          </cell>
          <cell r="F520" t="str">
            <v>Bond</v>
          </cell>
          <cell r="G520">
            <v>49886</v>
          </cell>
          <cell r="H520">
            <v>0.0703</v>
          </cell>
          <cell r="I520">
            <v>100</v>
          </cell>
          <cell r="J520">
            <v>97.634</v>
          </cell>
          <cell r="K520">
            <v>0.0733</v>
          </cell>
          <cell r="L520">
            <v>0.002464000000000008</v>
          </cell>
          <cell r="M520" t="str">
            <v>Maturity</v>
          </cell>
          <cell r="N520">
            <v>49886</v>
          </cell>
          <cell r="O520">
            <v>12.189041095890412</v>
          </cell>
          <cell r="P520">
            <v>8.464518751017799</v>
          </cell>
          <cell r="Q520">
            <v>7.886442514690953</v>
          </cell>
          <cell r="R520" t="str">
            <v>CRISIL AAA</v>
          </cell>
          <cell r="S520" t="str">
            <v/>
          </cell>
          <cell r="T520">
            <v>97.6342</v>
          </cell>
          <cell r="U520">
            <v>0.0733</v>
          </cell>
          <cell r="V520">
            <v>0.0022900000000000004</v>
          </cell>
          <cell r="W520" t="str">
            <v>Level-3</v>
          </cell>
          <cell r="X520" t="str">
            <v>Maturity</v>
          </cell>
          <cell r="Y520" t="str">
            <v/>
          </cell>
          <cell r="Z520">
            <v>0</v>
          </cell>
          <cell r="AA520" t="str">
            <v/>
          </cell>
          <cell r="AB520" t="str">
            <v/>
          </cell>
          <cell r="AC520" t="str">
            <v/>
          </cell>
          <cell r="AD520" t="str">
            <v/>
          </cell>
          <cell r="AE520" t="str">
            <v/>
          </cell>
          <cell r="AF520" t="str">
            <v/>
          </cell>
          <cell r="AG520" t="str">
            <v/>
          </cell>
          <cell r="AH520" t="str">
            <v/>
          </cell>
          <cell r="AI520" t="str">
            <v/>
          </cell>
          <cell r="AJ520" t="str">
            <v/>
          </cell>
          <cell r="AK520" t="str">
            <v/>
          </cell>
        </row>
        <row r="521">
          <cell r="C521" t="str">
            <v>INE134E08LJ4</v>
          </cell>
          <cell r="D521" t="str">
            <v>Power Finance Corporation Ltd.</v>
          </cell>
          <cell r="E521" t="str">
            <v>Power Finance Corporation Ltd. 7.56% Taxable 02-Aug-2024</v>
          </cell>
          <cell r="F521" t="str">
            <v>Bond</v>
          </cell>
          <cell r="G521">
            <v>45506</v>
          </cell>
          <cell r="H521">
            <v>0.0405</v>
          </cell>
          <cell r="I521">
            <v>100</v>
          </cell>
          <cell r="J521">
            <v>99.9448</v>
          </cell>
          <cell r="K521">
            <v>0.074</v>
          </cell>
          <cell r="L521">
            <v>0.005323071428571427</v>
          </cell>
          <cell r="M521" t="str">
            <v>Maturity</v>
          </cell>
          <cell r="N521">
            <v>45506</v>
          </cell>
          <cell r="O521">
            <v>0.19672131147540983</v>
          </cell>
          <cell r="P521">
            <v>0.19398907103825136</v>
          </cell>
          <cell r="Q521">
            <v>0.1806229711715562</v>
          </cell>
          <cell r="R521" t="str">
            <v>CRISIL AAA</v>
          </cell>
          <cell r="S521" t="str">
            <v/>
          </cell>
          <cell r="T521">
            <v>99.9444</v>
          </cell>
          <cell r="U521">
            <v>0.074</v>
          </cell>
          <cell r="V521">
            <v>0.005345517836472705</v>
          </cell>
          <cell r="W521" t="str">
            <v>Level-3</v>
          </cell>
          <cell r="X521" t="str">
            <v>Maturity</v>
          </cell>
          <cell r="Y521" t="str">
            <v/>
          </cell>
          <cell r="Z521">
            <v>0</v>
          </cell>
          <cell r="AA521" t="str">
            <v/>
          </cell>
          <cell r="AB521" t="str">
            <v/>
          </cell>
          <cell r="AC521" t="str">
            <v/>
          </cell>
          <cell r="AD521" t="str">
            <v/>
          </cell>
          <cell r="AE521" t="str">
            <v/>
          </cell>
          <cell r="AF521" t="str">
            <v/>
          </cell>
          <cell r="AG521" t="str">
            <v/>
          </cell>
          <cell r="AH521" t="str">
            <v/>
          </cell>
          <cell r="AI521" t="str">
            <v/>
          </cell>
          <cell r="AJ521" t="str">
            <v/>
          </cell>
          <cell r="AK521" t="str">
            <v/>
          </cell>
        </row>
        <row r="522">
          <cell r="C522" t="str">
            <v>INE306N07MJ9</v>
          </cell>
          <cell r="D522" t="str">
            <v>Tata Capital Ltd.</v>
          </cell>
          <cell r="E522" t="str">
            <v>Tata Capital Ltd. 8.2% Taxable 02-Aug-2024</v>
          </cell>
          <cell r="F522" t="str">
            <v>Bond</v>
          </cell>
          <cell r="G522">
            <v>45506</v>
          </cell>
          <cell r="H522">
            <v>0.046700000000000005</v>
          </cell>
          <cell r="I522">
            <v>100</v>
          </cell>
          <cell r="J522">
            <v>99.9085</v>
          </cell>
          <cell r="K522">
            <v>0.081456</v>
          </cell>
          <cell r="L522">
            <v>0.012779071428571431</v>
          </cell>
          <cell r="M522" t="str">
            <v>Maturity</v>
          </cell>
          <cell r="N522">
            <v>45506</v>
          </cell>
          <cell r="O522">
            <v>0.19672131147540983</v>
          </cell>
          <cell r="P522">
            <v>0.19398907103825136</v>
          </cell>
          <cell r="Q522">
            <v>0.17937768253008107</v>
          </cell>
          <cell r="R522" t="str">
            <v>[ICRA]AAA</v>
          </cell>
          <cell r="S522" t="str">
            <v/>
          </cell>
          <cell r="T522">
            <v>99.9076</v>
          </cell>
          <cell r="U522">
            <v>0.081456</v>
          </cell>
          <cell r="V522">
            <v>0.012601517836472703</v>
          </cell>
          <cell r="W522" t="str">
            <v>Level-3</v>
          </cell>
          <cell r="X522" t="str">
            <v>Maturity</v>
          </cell>
          <cell r="Y522" t="str">
            <v/>
          </cell>
          <cell r="Z522">
            <v>0</v>
          </cell>
          <cell r="AA522" t="str">
            <v/>
          </cell>
          <cell r="AB522" t="str">
            <v/>
          </cell>
          <cell r="AC522" t="str">
            <v/>
          </cell>
          <cell r="AD522" t="str">
            <v/>
          </cell>
          <cell r="AE522" t="str">
            <v/>
          </cell>
          <cell r="AF522" t="str">
            <v/>
          </cell>
          <cell r="AG522" t="str">
            <v/>
          </cell>
          <cell r="AH522" t="str">
            <v/>
          </cell>
          <cell r="AI522" t="str">
            <v/>
          </cell>
          <cell r="AJ522" t="str">
            <v/>
          </cell>
          <cell r="AK522" t="str">
            <v/>
          </cell>
        </row>
        <row r="523">
          <cell r="C523" t="str">
            <v>INE756I07DR7</v>
          </cell>
          <cell r="D523" t="str">
            <v>HDB Financial Services Ltd.</v>
          </cell>
          <cell r="E523" t="str">
            <v>HDB Financial Services (3M Tbill+127bps Series 2021 A/1(FO)/167 ) 02-Aug-2024</v>
          </cell>
          <cell r="F523" t="str">
            <v>Bond</v>
          </cell>
          <cell r="G523">
            <v>45506</v>
          </cell>
          <cell r="H523">
            <v>0.0465</v>
          </cell>
          <cell r="I523">
            <v>100</v>
          </cell>
          <cell r="J523">
            <v>99.8633</v>
          </cell>
          <cell r="K523">
            <v>0.083532</v>
          </cell>
          <cell r="L523">
            <v>0.014855071428571426</v>
          </cell>
          <cell r="M523" t="str">
            <v>Maturity</v>
          </cell>
          <cell r="N523">
            <v>45506</v>
          </cell>
          <cell r="O523">
            <v>0.19672131147540983</v>
          </cell>
          <cell r="P523">
            <v>0.19398907103825136</v>
          </cell>
          <cell r="Q523">
            <v>0.17903400272280964</v>
          </cell>
          <cell r="R523" t="str">
            <v>CRISIL AAA</v>
          </cell>
          <cell r="S523" t="str">
            <v/>
          </cell>
          <cell r="T523">
            <v>99.8618</v>
          </cell>
          <cell r="U523">
            <v>0.083532</v>
          </cell>
          <cell r="V523">
            <v>0.014677517836472712</v>
          </cell>
          <cell r="W523" t="str">
            <v>Level-3</v>
          </cell>
          <cell r="X523" t="str">
            <v>Maturity</v>
          </cell>
          <cell r="Y523" t="str">
            <v/>
          </cell>
          <cell r="Z523">
            <v>0</v>
          </cell>
          <cell r="AA523" t="str">
            <v/>
          </cell>
          <cell r="AB523" t="str">
            <v/>
          </cell>
          <cell r="AC523" t="str">
            <v/>
          </cell>
          <cell r="AD523" t="str">
            <v/>
          </cell>
          <cell r="AE523" t="str">
            <v/>
          </cell>
          <cell r="AF523" t="str">
            <v/>
          </cell>
          <cell r="AG523" t="str">
            <v/>
          </cell>
          <cell r="AH523" t="str">
            <v/>
          </cell>
          <cell r="AI523" t="str">
            <v/>
          </cell>
          <cell r="AJ523" t="str">
            <v/>
          </cell>
          <cell r="AK523" t="str">
            <v/>
          </cell>
        </row>
        <row r="524">
          <cell r="C524" t="str">
            <v>INE261F08DH3</v>
          </cell>
          <cell r="D524" t="str">
            <v>National Bank for Agriculture &amp; Rural Development</v>
          </cell>
          <cell r="E524" t="str">
            <v>NABARD 06.79% (Series LTIF G POD2) 04-Aug-2031</v>
          </cell>
          <cell r="F524" t="str">
            <v>Bond</v>
          </cell>
          <cell r="G524">
            <v>48064</v>
          </cell>
          <cell r="H524">
            <v>0.0679</v>
          </cell>
          <cell r="I524">
            <v>100</v>
          </cell>
          <cell r="J524">
            <v>96.6131</v>
          </cell>
          <cell r="K524">
            <v>0.0754</v>
          </cell>
          <cell r="L524">
            <v>0.004647999999999999</v>
          </cell>
          <cell r="M524" t="str">
            <v>Maturity</v>
          </cell>
          <cell r="N524">
            <v>48064</v>
          </cell>
          <cell r="O524">
            <v>7.20080844374579</v>
          </cell>
          <cell r="P524">
            <v>5.6670360747504445</v>
          </cell>
          <cell r="Q524">
            <v>5.461150693601661</v>
          </cell>
          <cell r="R524" t="str">
            <v>CRISIL AAA</v>
          </cell>
          <cell r="S524" t="str">
            <v/>
          </cell>
          <cell r="T524">
            <v>96.612</v>
          </cell>
          <cell r="U524">
            <v>0.0754</v>
          </cell>
          <cell r="V524">
            <v>0.004686999999999997</v>
          </cell>
          <cell r="W524" t="str">
            <v>Level-3</v>
          </cell>
          <cell r="X524" t="str">
            <v>Maturity</v>
          </cell>
          <cell r="Y524" t="str">
            <v/>
          </cell>
          <cell r="Z524">
            <v>0</v>
          </cell>
          <cell r="AA524" t="str">
            <v/>
          </cell>
          <cell r="AB524" t="str">
            <v/>
          </cell>
          <cell r="AC524" t="str">
            <v/>
          </cell>
          <cell r="AD524" t="str">
            <v/>
          </cell>
          <cell r="AE524" t="str">
            <v/>
          </cell>
          <cell r="AF524" t="str">
            <v/>
          </cell>
          <cell r="AG524" t="str">
            <v/>
          </cell>
          <cell r="AH524" t="str">
            <v/>
          </cell>
          <cell r="AI524" t="str">
            <v/>
          </cell>
          <cell r="AJ524" t="str">
            <v/>
          </cell>
          <cell r="AK524" t="str">
            <v/>
          </cell>
        </row>
        <row r="525">
          <cell r="C525" t="str">
            <v>INE0BTV15212</v>
          </cell>
          <cell r="D525" t="str">
            <v>First Business ReceivablesTrust</v>
          </cell>
          <cell r="E525" t="str">
            <v>First Business Receivables (Series 21) 01-Apr-2025</v>
          </cell>
          <cell r="F525" t="str">
            <v>Bond</v>
          </cell>
          <cell r="G525">
            <v>45748</v>
          </cell>
          <cell r="H525">
            <v>0.0888</v>
          </cell>
          <cell r="I525">
            <v>10000000</v>
          </cell>
          <cell r="J525">
            <v>10071422.411</v>
          </cell>
          <cell r="K525">
            <v>0.080925</v>
          </cell>
          <cell r="L525">
            <v>0.010904411764705885</v>
          </cell>
          <cell r="M525" t="str">
            <v>Maturity</v>
          </cell>
          <cell r="N525">
            <v>45748</v>
          </cell>
          <cell r="O525">
            <v>0.8585972003892507</v>
          </cell>
          <cell r="P525">
            <v>0.8243267445926877</v>
          </cell>
          <cell r="Q525">
            <v>0.8079802932841821</v>
          </cell>
          <cell r="R525" t="str">
            <v>CRISIL AAA(SO)</v>
          </cell>
          <cell r="S525" t="str">
            <v/>
          </cell>
          <cell r="T525">
            <v>10071657.4948</v>
          </cell>
          <cell r="U525">
            <v>0.080925</v>
          </cell>
          <cell r="V525">
            <v>0.010918499999999998</v>
          </cell>
          <cell r="W525" t="str">
            <v>Level-3</v>
          </cell>
          <cell r="X525" t="str">
            <v>Maturity</v>
          </cell>
          <cell r="Y525" t="str">
            <v/>
          </cell>
          <cell r="Z525">
            <v>0</v>
          </cell>
          <cell r="AA525" t="str">
            <v/>
          </cell>
          <cell r="AB525" t="str">
            <v/>
          </cell>
          <cell r="AC525" t="str">
            <v/>
          </cell>
          <cell r="AD525">
            <v>1</v>
          </cell>
          <cell r="AE525" t="str">
            <v/>
          </cell>
          <cell r="AF525" t="str">
            <v/>
          </cell>
          <cell r="AG525" t="str">
            <v/>
          </cell>
          <cell r="AH525" t="str">
            <v/>
          </cell>
          <cell r="AI525" t="str">
            <v/>
          </cell>
          <cell r="AJ525" t="str">
            <v/>
          </cell>
          <cell r="AK525" t="str">
            <v/>
          </cell>
        </row>
        <row r="526">
          <cell r="C526" t="str">
            <v>INE0BTV15220</v>
          </cell>
          <cell r="D526" t="str">
            <v>First Business ReceivablesTrust</v>
          </cell>
          <cell r="E526" t="str">
            <v>First Business Receivables (Series 22) 01-Jul-2025</v>
          </cell>
          <cell r="F526" t="str">
            <v>Bond</v>
          </cell>
          <cell r="G526">
            <v>45839</v>
          </cell>
          <cell r="H526">
            <v>0.0888</v>
          </cell>
          <cell r="I526">
            <v>10000000</v>
          </cell>
          <cell r="J526">
            <v>10092542.5067</v>
          </cell>
          <cell r="K526">
            <v>0.080925</v>
          </cell>
          <cell r="L526">
            <v>0.010361999999999996</v>
          </cell>
          <cell r="M526" t="str">
            <v>Maturity</v>
          </cell>
          <cell r="N526">
            <v>45839</v>
          </cell>
          <cell r="O526">
            <v>1.1079122688824015</v>
          </cell>
          <cell r="P526">
            <v>1.0530735290055127</v>
          </cell>
          <cell r="Q526">
            <v>1.0321910145425486</v>
          </cell>
          <cell r="R526" t="str">
            <v>CRISIL AAA(SO)</v>
          </cell>
          <cell r="S526" t="str">
            <v/>
          </cell>
          <cell r="T526">
            <v>10092773.6482</v>
          </cell>
          <cell r="U526">
            <v>0.080925</v>
          </cell>
          <cell r="V526">
            <v>0.010381000000000001</v>
          </cell>
          <cell r="W526" t="str">
            <v>Level-3</v>
          </cell>
          <cell r="X526" t="str">
            <v>Maturity</v>
          </cell>
          <cell r="Y526" t="str">
            <v/>
          </cell>
          <cell r="Z526">
            <v>0</v>
          </cell>
          <cell r="AA526" t="str">
            <v/>
          </cell>
          <cell r="AB526" t="str">
            <v/>
          </cell>
          <cell r="AC526" t="str">
            <v/>
          </cell>
          <cell r="AD526">
            <v>1</v>
          </cell>
          <cell r="AE526" t="str">
            <v/>
          </cell>
          <cell r="AF526" t="str">
            <v/>
          </cell>
          <cell r="AG526" t="str">
            <v/>
          </cell>
          <cell r="AH526" t="str">
            <v/>
          </cell>
          <cell r="AI526" t="str">
            <v/>
          </cell>
          <cell r="AJ526" t="str">
            <v/>
          </cell>
          <cell r="AK526" t="str">
            <v/>
          </cell>
        </row>
        <row r="527">
          <cell r="C527" t="str">
            <v>INE0BTV15238</v>
          </cell>
          <cell r="D527" t="str">
            <v>First Business ReceivablesTrust</v>
          </cell>
          <cell r="E527" t="str">
            <v>First Business Receivables  (Series 23) 01-Oct-2025</v>
          </cell>
          <cell r="F527" t="str">
            <v>Bond</v>
          </cell>
          <cell r="G527">
            <v>45931</v>
          </cell>
          <cell r="H527">
            <v>0.0888</v>
          </cell>
          <cell r="I527">
            <v>10000000</v>
          </cell>
          <cell r="J527">
            <v>10113556.2392</v>
          </cell>
          <cell r="K527">
            <v>0.080925</v>
          </cell>
          <cell r="L527">
            <v>0.010361999999999996</v>
          </cell>
          <cell r="M527" t="str">
            <v>Maturity</v>
          </cell>
          <cell r="N527">
            <v>45931</v>
          </cell>
          <cell r="O527">
            <v>1.3599670634029493</v>
          </cell>
          <cell r="P527">
            <v>1.27946608374095</v>
          </cell>
          <cell r="Q527">
            <v>1.2540941906464342</v>
          </cell>
          <cell r="R527" t="str">
            <v>CRISIL AAA(SO)</v>
          </cell>
          <cell r="S527" t="str">
            <v/>
          </cell>
          <cell r="T527">
            <v>10113783.4609</v>
          </cell>
          <cell r="U527">
            <v>0.080925</v>
          </cell>
          <cell r="V527">
            <v>0.010381000000000001</v>
          </cell>
          <cell r="W527" t="str">
            <v>Level-3</v>
          </cell>
          <cell r="X527" t="str">
            <v>Maturity</v>
          </cell>
          <cell r="Y527" t="str">
            <v/>
          </cell>
          <cell r="Z527">
            <v>0</v>
          </cell>
          <cell r="AA527" t="str">
            <v/>
          </cell>
          <cell r="AB527" t="str">
            <v/>
          </cell>
          <cell r="AC527" t="str">
            <v/>
          </cell>
          <cell r="AD527">
            <v>1</v>
          </cell>
          <cell r="AE527" t="str">
            <v/>
          </cell>
          <cell r="AF527" t="str">
            <v/>
          </cell>
          <cell r="AG527" t="str">
            <v/>
          </cell>
          <cell r="AH527" t="str">
            <v/>
          </cell>
          <cell r="AI527" t="str">
            <v/>
          </cell>
          <cell r="AJ527" t="str">
            <v/>
          </cell>
          <cell r="AK527" t="str">
            <v/>
          </cell>
        </row>
        <row r="528">
          <cell r="C528" t="str">
            <v>INE667F07IB5</v>
          </cell>
          <cell r="D528" t="str">
            <v>Sundaram Home Finance Ltd.</v>
          </cell>
          <cell r="E528" t="str">
            <v>Sundaram Home Finance Ltd. 8.49% Taxable 06-Aug-2024</v>
          </cell>
          <cell r="F528" t="str">
            <v>Bond</v>
          </cell>
          <cell r="G528">
            <v>45510</v>
          </cell>
          <cell r="H528">
            <v>0.049800000000000004</v>
          </cell>
          <cell r="I528">
            <v>100</v>
          </cell>
          <cell r="J528">
            <v>100.018</v>
          </cell>
          <cell r="K528">
            <v>0.078669</v>
          </cell>
          <cell r="L528">
            <v>0.009992071428571433</v>
          </cell>
          <cell r="M528" t="str">
            <v>Maturity</v>
          </cell>
          <cell r="N528">
            <v>45510</v>
          </cell>
          <cell r="O528">
            <v>0.20765027322404372</v>
          </cell>
          <cell r="P528">
            <v>0.20491803278688525</v>
          </cell>
          <cell r="Q528">
            <v>0.18997304343305058</v>
          </cell>
          <cell r="R528" t="str">
            <v>[ICRA]AAA</v>
          </cell>
          <cell r="S528" t="str">
            <v/>
          </cell>
          <cell r="T528">
            <v>100.0186</v>
          </cell>
          <cell r="U528">
            <v>0.078669</v>
          </cell>
          <cell r="V528">
            <v>0.009814517836472705</v>
          </cell>
          <cell r="W528" t="str">
            <v>Level-3</v>
          </cell>
          <cell r="X528" t="str">
            <v>Maturity</v>
          </cell>
          <cell r="Y528" t="str">
            <v/>
          </cell>
          <cell r="Z528">
            <v>0</v>
          </cell>
          <cell r="AA528" t="str">
            <v/>
          </cell>
          <cell r="AB528" t="str">
            <v/>
          </cell>
          <cell r="AC528" t="str">
            <v/>
          </cell>
          <cell r="AD528" t="str">
            <v/>
          </cell>
          <cell r="AE528" t="str">
            <v/>
          </cell>
          <cell r="AF528" t="str">
            <v/>
          </cell>
          <cell r="AG528" t="str">
            <v/>
          </cell>
          <cell r="AH528" t="str">
            <v/>
          </cell>
          <cell r="AI528" t="str">
            <v/>
          </cell>
          <cell r="AJ528" t="str">
            <v/>
          </cell>
          <cell r="AK528" t="str">
            <v/>
          </cell>
        </row>
        <row r="529">
          <cell r="C529" t="str">
            <v>INE511N08016</v>
          </cell>
          <cell r="D529" t="str">
            <v>Max Life Insurance Co. Ltd.</v>
          </cell>
          <cell r="E529" t="str">
            <v>Max Life Insurance 07.50% 02-Aug-2031 C 02-Aug-2026</v>
          </cell>
          <cell r="F529" t="str">
            <v>Bond</v>
          </cell>
          <cell r="G529">
            <v>48062</v>
          </cell>
          <cell r="H529">
            <v>0.075</v>
          </cell>
          <cell r="I529">
            <v>100</v>
          </cell>
          <cell r="J529">
            <v>97.8445</v>
          </cell>
          <cell r="K529">
            <v>0.080128</v>
          </cell>
          <cell r="L529">
            <v>0.009769</v>
          </cell>
          <cell r="M529" t="str">
            <v>Call</v>
          </cell>
          <cell r="N529">
            <v>47332</v>
          </cell>
          <cell r="O529">
            <v>5.19672131147541</v>
          </cell>
          <cell r="P529">
            <v>4.226987861271465</v>
          </cell>
          <cell r="Q529">
            <v>3.9134138373150824</v>
          </cell>
          <cell r="R529" t="str">
            <v>CRISIL AA+</v>
          </cell>
          <cell r="S529" t="str">
            <v/>
          </cell>
          <cell r="T529">
            <v>97.8431</v>
          </cell>
          <cell r="U529">
            <v>0.080128</v>
          </cell>
          <cell r="V529">
            <v>0.012058</v>
          </cell>
          <cell r="W529" t="str">
            <v>Level-3</v>
          </cell>
          <cell r="X529" t="str">
            <v>Maturity</v>
          </cell>
          <cell r="Y529" t="str">
            <v/>
          </cell>
          <cell r="Z529">
            <v>0</v>
          </cell>
          <cell r="AA529">
            <v>5</v>
          </cell>
          <cell r="AB529" t="str">
            <v/>
          </cell>
          <cell r="AC529" t="str">
            <v/>
          </cell>
          <cell r="AD529" t="str">
            <v/>
          </cell>
          <cell r="AE529" t="str">
            <v/>
          </cell>
          <cell r="AF529" t="str">
            <v/>
          </cell>
          <cell r="AG529" t="str">
            <v/>
          </cell>
          <cell r="AH529" t="str">
            <v/>
          </cell>
          <cell r="AI529" t="str">
            <v/>
          </cell>
          <cell r="AJ529" t="str">
            <v/>
          </cell>
          <cell r="AK529" t="str">
            <v/>
          </cell>
        </row>
        <row r="530">
          <cell r="C530" t="str">
            <v>INE0BTV15246</v>
          </cell>
          <cell r="D530" t="str">
            <v>First Business ReceivablesTrust</v>
          </cell>
          <cell r="E530" t="str">
            <v>First Business Receivables  (Series 24) 01-Jan-2026</v>
          </cell>
          <cell r="F530" t="str">
            <v>Bond</v>
          </cell>
          <cell r="G530">
            <v>46023</v>
          </cell>
          <cell r="H530">
            <v>0.0888</v>
          </cell>
          <cell r="I530">
            <v>10000000</v>
          </cell>
          <cell r="J530">
            <v>10124096.7891</v>
          </cell>
          <cell r="K530">
            <v>0.081625</v>
          </cell>
          <cell r="L530">
            <v>0.011062000000000002</v>
          </cell>
          <cell r="M530" t="str">
            <v>Maturity</v>
          </cell>
          <cell r="N530">
            <v>46023</v>
          </cell>
          <cell r="O530">
            <v>1.6120218579234973</v>
          </cell>
          <cell r="P530">
            <v>1.5010111634675651</v>
          </cell>
          <cell r="Q530">
            <v>1.4709936983113983</v>
          </cell>
          <cell r="R530" t="str">
            <v>CRISIL AAA(SO)</v>
          </cell>
          <cell r="S530" t="str">
            <v/>
          </cell>
          <cell r="T530">
            <v>10124303.6408</v>
          </cell>
          <cell r="U530">
            <v>0.081625</v>
          </cell>
          <cell r="V530">
            <v>0.011080999999999994</v>
          </cell>
          <cell r="W530" t="str">
            <v>Level-3</v>
          </cell>
          <cell r="X530" t="str">
            <v>Maturity</v>
          </cell>
          <cell r="Y530" t="str">
            <v/>
          </cell>
          <cell r="Z530">
            <v>0</v>
          </cell>
          <cell r="AA530" t="str">
            <v/>
          </cell>
          <cell r="AB530" t="str">
            <v/>
          </cell>
          <cell r="AC530" t="str">
            <v/>
          </cell>
          <cell r="AD530">
            <v>1</v>
          </cell>
          <cell r="AE530" t="str">
            <v/>
          </cell>
          <cell r="AF530" t="str">
            <v/>
          </cell>
          <cell r="AG530" t="str">
            <v/>
          </cell>
          <cell r="AH530" t="str">
            <v/>
          </cell>
          <cell r="AI530" t="str">
            <v/>
          </cell>
          <cell r="AJ530" t="str">
            <v/>
          </cell>
          <cell r="AK530" t="str">
            <v/>
          </cell>
        </row>
        <row r="531">
          <cell r="C531" t="str">
            <v>INE121A07QD3</v>
          </cell>
          <cell r="D531" t="str">
            <v>Cholamandalam Investment &amp; Finance Co. Ltd.</v>
          </cell>
          <cell r="E531" t="str">
            <v>Cholamandalam Investment &amp; Finance Co. Ltd. 8.69% Taxable 04-Aug-2024</v>
          </cell>
          <cell r="F531" t="str">
            <v>Bond</v>
          </cell>
          <cell r="G531">
            <v>45508</v>
          </cell>
          <cell r="H531">
            <v>0.0521</v>
          </cell>
          <cell r="I531">
            <v>100</v>
          </cell>
          <cell r="J531">
            <v>99.9074</v>
          </cell>
          <cell r="K531">
            <v>0.085705</v>
          </cell>
          <cell r="L531">
            <v>0.017028071428571434</v>
          </cell>
          <cell r="M531" t="str">
            <v>Maturity</v>
          </cell>
          <cell r="N531">
            <v>45508</v>
          </cell>
          <cell r="O531">
            <v>0.20218579234972678</v>
          </cell>
          <cell r="P531">
            <v>0.1994535519125683</v>
          </cell>
          <cell r="Q531">
            <v>0.18370879006043844</v>
          </cell>
          <cell r="R531" t="str">
            <v>[ICRA]AA+</v>
          </cell>
          <cell r="S531" t="str">
            <v/>
          </cell>
          <cell r="T531">
            <v>99.9065</v>
          </cell>
          <cell r="U531">
            <v>0.085705</v>
          </cell>
          <cell r="V531">
            <v>0.016850517836472706</v>
          </cell>
          <cell r="W531" t="str">
            <v>Level-3</v>
          </cell>
          <cell r="X531" t="str">
            <v>Maturity</v>
          </cell>
          <cell r="Y531" t="str">
            <v/>
          </cell>
          <cell r="Z531">
            <v>0</v>
          </cell>
          <cell r="AA531" t="str">
            <v/>
          </cell>
          <cell r="AB531" t="str">
            <v/>
          </cell>
          <cell r="AC531" t="str">
            <v/>
          </cell>
          <cell r="AD531" t="str">
            <v/>
          </cell>
          <cell r="AE531" t="str">
            <v/>
          </cell>
          <cell r="AF531" t="str">
            <v/>
          </cell>
          <cell r="AG531" t="str">
            <v/>
          </cell>
          <cell r="AH531" t="str">
            <v/>
          </cell>
          <cell r="AI531" t="str">
            <v/>
          </cell>
          <cell r="AJ531" t="str">
            <v/>
          </cell>
          <cell r="AK531" t="str">
            <v/>
          </cell>
        </row>
        <row r="532">
          <cell r="C532" t="str">
            <v>INE722A07AY8</v>
          </cell>
          <cell r="D532" t="str">
            <v>Shriram Finance Ltd.</v>
          </cell>
          <cell r="E532" t="str">
            <v>Shriram Finance Ltd. 7.95% Taxable 12-Aug-2024</v>
          </cell>
          <cell r="F532" t="str">
            <v>Bond</v>
          </cell>
          <cell r="G532">
            <v>45516</v>
          </cell>
          <cell r="H532">
            <v>0.0795</v>
          </cell>
          <cell r="I532">
            <v>100</v>
          </cell>
          <cell r="J532">
            <v>99.8948</v>
          </cell>
          <cell r="K532">
            <v>0.0842</v>
          </cell>
          <cell r="L532">
            <v>0.015523071428571428</v>
          </cell>
          <cell r="M532" t="str">
            <v>Maturity</v>
          </cell>
          <cell r="N532">
            <v>45516</v>
          </cell>
          <cell r="O532">
            <v>0.22404371584699453</v>
          </cell>
          <cell r="P532">
            <v>0.22131147540983606</v>
          </cell>
          <cell r="Q532">
            <v>0.21674891083672304</v>
          </cell>
          <cell r="R532" t="str">
            <v>IND AA+</v>
          </cell>
          <cell r="S532" t="str">
            <v/>
          </cell>
          <cell r="T532">
            <v>99.8939</v>
          </cell>
          <cell r="U532">
            <v>0.0842</v>
          </cell>
          <cell r="V532">
            <v>0.015345517836472714</v>
          </cell>
          <cell r="W532" t="str">
            <v>Level-3</v>
          </cell>
          <cell r="X532" t="str">
            <v>Maturity</v>
          </cell>
          <cell r="Y532" t="str">
            <v/>
          </cell>
          <cell r="Z532">
            <v>0</v>
          </cell>
          <cell r="AA532" t="str">
            <v/>
          </cell>
          <cell r="AB532" t="str">
            <v/>
          </cell>
          <cell r="AC532" t="str">
            <v/>
          </cell>
          <cell r="AD532" t="str">
            <v/>
          </cell>
          <cell r="AE532" t="str">
            <v/>
          </cell>
          <cell r="AF532" t="str">
            <v/>
          </cell>
          <cell r="AG532" t="str">
            <v/>
          </cell>
          <cell r="AH532" t="str">
            <v/>
          </cell>
          <cell r="AI532" t="str">
            <v/>
          </cell>
          <cell r="AJ532" t="str">
            <v/>
          </cell>
          <cell r="AK532" t="str">
            <v/>
          </cell>
        </row>
        <row r="533">
          <cell r="C533" t="str">
            <v>INE861G08084</v>
          </cell>
          <cell r="D533" t="str">
            <v>Food Corporation of India</v>
          </cell>
          <cell r="E533" t="str">
            <v>FCI 07.09% (Series X ) 13-Aug-2031</v>
          </cell>
          <cell r="F533" t="str">
            <v>Bond</v>
          </cell>
          <cell r="G533">
            <v>48073</v>
          </cell>
          <cell r="H533">
            <v>0.0709</v>
          </cell>
          <cell r="I533">
            <v>100</v>
          </cell>
          <cell r="J533">
            <v>97.0391</v>
          </cell>
          <cell r="K533">
            <v>0.0763</v>
          </cell>
          <cell r="L533">
            <v>0.005548000000000011</v>
          </cell>
          <cell r="M533" t="str">
            <v>Maturity</v>
          </cell>
          <cell r="N533">
            <v>48073</v>
          </cell>
          <cell r="O533">
            <v>7.226775956284153</v>
          </cell>
          <cell r="P533">
            <v>5.567033843213253</v>
          </cell>
          <cell r="Q533">
            <v>5.172381160655257</v>
          </cell>
          <cell r="R533" t="str">
            <v>CRISIL AAA(CE)</v>
          </cell>
          <cell r="S533" t="str">
            <v/>
          </cell>
          <cell r="T533">
            <v>97.0379</v>
          </cell>
          <cell r="U533">
            <v>0.0763</v>
          </cell>
          <cell r="V533">
            <v>0.005586999999999995</v>
          </cell>
          <cell r="W533" t="str">
            <v>Level-3</v>
          </cell>
          <cell r="X533" t="str">
            <v>Maturity</v>
          </cell>
          <cell r="Y533" t="str">
            <v/>
          </cell>
          <cell r="Z533">
            <v>0</v>
          </cell>
          <cell r="AA533" t="str">
            <v/>
          </cell>
          <cell r="AB533" t="str">
            <v/>
          </cell>
          <cell r="AC533" t="str">
            <v/>
          </cell>
          <cell r="AD533" t="str">
            <v/>
          </cell>
          <cell r="AE533" t="str">
            <v/>
          </cell>
          <cell r="AF533" t="str">
            <v/>
          </cell>
          <cell r="AG533" t="str">
            <v/>
          </cell>
          <cell r="AH533" t="str">
            <v/>
          </cell>
          <cell r="AI533" t="str">
            <v/>
          </cell>
          <cell r="AJ533" t="str">
            <v/>
          </cell>
          <cell r="AK533" t="str">
            <v/>
          </cell>
        </row>
        <row r="534">
          <cell r="C534" t="str">
            <v>INE121A07QE1</v>
          </cell>
          <cell r="D534" t="str">
            <v>Cholamandalam Investment &amp; Finance Co. Ltd.</v>
          </cell>
          <cell r="E534" t="str">
            <v>Cholamandalam Investment &amp; Fin (3Month Tbill+180 Bps sprd Series 610) 16-Aug-2024</v>
          </cell>
          <cell r="F534" t="str">
            <v>Bond</v>
          </cell>
          <cell r="G534">
            <v>45520</v>
          </cell>
          <cell r="H534">
            <v>0.0519</v>
          </cell>
          <cell r="I534">
            <v>100</v>
          </cell>
          <cell r="J534">
            <v>99.9527</v>
          </cell>
          <cell r="K534">
            <v>0.085203</v>
          </cell>
          <cell r="L534">
            <v>0.01652607142857143</v>
          </cell>
          <cell r="M534" t="str">
            <v>Maturity</v>
          </cell>
          <cell r="N534">
            <v>45520</v>
          </cell>
          <cell r="O534">
            <v>0.23497267759562843</v>
          </cell>
          <cell r="P534">
            <v>0.23224043715846995</v>
          </cell>
          <cell r="Q534">
            <v>0.21400644594464813</v>
          </cell>
          <cell r="R534" t="str">
            <v>[ICRA]AA+</v>
          </cell>
          <cell r="S534" t="str">
            <v/>
          </cell>
          <cell r="T534">
            <v>99.9526</v>
          </cell>
          <cell r="U534">
            <v>0.085203</v>
          </cell>
          <cell r="V534">
            <v>0.016348517836472704</v>
          </cell>
          <cell r="W534" t="str">
            <v>Level-3</v>
          </cell>
          <cell r="X534" t="str">
            <v>Maturity</v>
          </cell>
          <cell r="Y534" t="str">
            <v/>
          </cell>
          <cell r="Z534">
            <v>0</v>
          </cell>
          <cell r="AA534" t="str">
            <v/>
          </cell>
          <cell r="AB534" t="str">
            <v/>
          </cell>
          <cell r="AC534" t="str">
            <v/>
          </cell>
          <cell r="AD534" t="str">
            <v/>
          </cell>
          <cell r="AE534" t="str">
            <v/>
          </cell>
          <cell r="AF534" t="str">
            <v/>
          </cell>
          <cell r="AG534" t="str">
            <v/>
          </cell>
          <cell r="AH534" t="str">
            <v/>
          </cell>
          <cell r="AI534" t="str">
            <v/>
          </cell>
          <cell r="AJ534" t="str">
            <v/>
          </cell>
          <cell r="AK534" t="str">
            <v/>
          </cell>
        </row>
        <row r="535">
          <cell r="C535" t="str">
            <v>INE246R07384</v>
          </cell>
          <cell r="D535" t="str">
            <v>NIIF Infrastructure Finance Ltd.</v>
          </cell>
          <cell r="E535" t="str">
            <v>NIIF Infrastructure Finance 08.60% (Series PP 4/2020) 07-Nov-2024</v>
          </cell>
          <cell r="F535" t="str">
            <v>Bond</v>
          </cell>
          <cell r="G535">
            <v>45603</v>
          </cell>
          <cell r="H535">
            <v>0.08600000000000001</v>
          </cell>
          <cell r="I535">
            <v>100</v>
          </cell>
          <cell r="J535">
            <v>100.3166</v>
          </cell>
          <cell r="K535">
            <v>0.0777</v>
          </cell>
          <cell r="L535">
            <v>0.007664128311258289</v>
          </cell>
          <cell r="M535" t="str">
            <v>Maturity</v>
          </cell>
          <cell r="N535">
            <v>45603</v>
          </cell>
          <cell r="O535">
            <v>0.4620555430795718</v>
          </cell>
          <cell r="P535">
            <v>0.4504379159339584</v>
          </cell>
          <cell r="Q535">
            <v>0.4179622491732007</v>
          </cell>
          <cell r="R535" t="str">
            <v>[ICRA]AAA</v>
          </cell>
          <cell r="S535" t="str">
            <v/>
          </cell>
          <cell r="T535">
            <v>100.3184</v>
          </cell>
          <cell r="U535">
            <v>0.0777</v>
          </cell>
          <cell r="V535">
            <v>0.00788004761904762</v>
          </cell>
          <cell r="W535" t="str">
            <v>Level-3</v>
          </cell>
          <cell r="X535" t="str">
            <v>Maturity</v>
          </cell>
          <cell r="Y535" t="str">
            <v/>
          </cell>
          <cell r="Z535">
            <v>0</v>
          </cell>
          <cell r="AA535" t="str">
            <v/>
          </cell>
          <cell r="AB535" t="str">
            <v/>
          </cell>
          <cell r="AC535" t="str">
            <v/>
          </cell>
          <cell r="AD535" t="str">
            <v/>
          </cell>
          <cell r="AE535" t="str">
            <v/>
          </cell>
          <cell r="AF535" t="str">
            <v/>
          </cell>
          <cell r="AG535" t="str">
            <v/>
          </cell>
          <cell r="AH535" t="str">
            <v/>
          </cell>
          <cell r="AI535" t="str">
            <v/>
          </cell>
          <cell r="AJ535" t="str">
            <v/>
          </cell>
          <cell r="AK535" t="str">
            <v/>
          </cell>
        </row>
        <row r="536">
          <cell r="C536" t="str">
            <v>INE178A08037</v>
          </cell>
          <cell r="D536" t="str">
            <v>Chennai Petroleum Corporation Ltd.</v>
          </cell>
          <cell r="E536" t="str">
            <v>Chennai Petroleum Corporation 05.44% (Series II-2022) 24-Jun-2024</v>
          </cell>
          <cell r="F536" t="str">
            <v>Bond</v>
          </cell>
          <cell r="G536">
            <v>45467</v>
          </cell>
          <cell r="H536">
            <v>0.054400000000000004</v>
          </cell>
          <cell r="I536">
            <v>100</v>
          </cell>
          <cell r="J536">
            <v>99.8119</v>
          </cell>
          <cell r="K536">
            <v>0.0731</v>
          </cell>
          <cell r="L536">
            <v>0.004503597707847709</v>
          </cell>
          <cell r="M536" t="str">
            <v>Maturity</v>
          </cell>
          <cell r="N536">
            <v>45467</v>
          </cell>
          <cell r="O536">
            <v>0.09016393442622951</v>
          </cell>
          <cell r="P536">
            <v>0.08743169398907104</v>
          </cell>
          <cell r="Q536">
            <v>0.08147581212288793</v>
          </cell>
          <cell r="R536" t="str">
            <v>CRISIL AAA</v>
          </cell>
          <cell r="S536" t="str">
            <v/>
          </cell>
          <cell r="T536">
            <v>99.8059</v>
          </cell>
          <cell r="U536">
            <v>0.0731</v>
          </cell>
          <cell r="V536">
            <v>0.004724999999999993</v>
          </cell>
          <cell r="W536" t="str">
            <v>Level-3</v>
          </cell>
          <cell r="X536" t="str">
            <v>Maturity</v>
          </cell>
          <cell r="Y536" t="str">
            <v/>
          </cell>
          <cell r="Z536">
            <v>0</v>
          </cell>
          <cell r="AA536" t="str">
            <v/>
          </cell>
          <cell r="AB536" t="str">
            <v/>
          </cell>
          <cell r="AC536" t="str">
            <v/>
          </cell>
          <cell r="AD536" t="str">
            <v/>
          </cell>
          <cell r="AE536" t="str">
            <v/>
          </cell>
          <cell r="AF536" t="str">
            <v/>
          </cell>
          <cell r="AG536" t="str">
            <v/>
          </cell>
          <cell r="AH536" t="str">
            <v/>
          </cell>
          <cell r="AI536" t="str">
            <v/>
          </cell>
          <cell r="AJ536" t="str">
            <v/>
          </cell>
          <cell r="AK536" t="str">
            <v/>
          </cell>
        </row>
        <row r="537">
          <cell r="C537" t="str">
            <v>INE306N07MK7</v>
          </cell>
          <cell r="D537" t="str">
            <v>Tata Capital Ltd.</v>
          </cell>
          <cell r="E537" t="str">
            <v>Tata Capital Ltd. FORMERLY- TCFSL 05.85% (series E FY 2021-22) 04-Oct-2024</v>
          </cell>
          <cell r="F537" t="str">
            <v>Bond</v>
          </cell>
          <cell r="G537">
            <v>45569</v>
          </cell>
          <cell r="H537">
            <v>0.0585</v>
          </cell>
          <cell r="I537">
            <v>100</v>
          </cell>
          <cell r="J537">
            <v>99.2678</v>
          </cell>
          <cell r="K537">
            <v>0.0795</v>
          </cell>
          <cell r="L537">
            <v>0.009425000000000003</v>
          </cell>
          <cell r="M537" t="str">
            <v>Maturity</v>
          </cell>
          <cell r="N537">
            <v>45569</v>
          </cell>
          <cell r="O537">
            <v>0.3692941088404821</v>
          </cell>
          <cell r="P537">
            <v>0.3576033553940014</v>
          </cell>
          <cell r="Q537">
            <v>0.33126758257897304</v>
          </cell>
          <cell r="R537" t="str">
            <v>[ICRA]AAA</v>
          </cell>
          <cell r="S537" t="str">
            <v/>
          </cell>
          <cell r="T537">
            <v>99.2621</v>
          </cell>
          <cell r="U537">
            <v>0.0795</v>
          </cell>
          <cell r="V537">
            <v>0.010050000000000003</v>
          </cell>
          <cell r="W537" t="str">
            <v>Level-3</v>
          </cell>
          <cell r="X537" t="str">
            <v>Maturity</v>
          </cell>
          <cell r="Y537" t="str">
            <v/>
          </cell>
          <cell r="Z537">
            <v>0</v>
          </cell>
          <cell r="AA537" t="str">
            <v/>
          </cell>
          <cell r="AB537" t="str">
            <v/>
          </cell>
          <cell r="AC537" t="str">
            <v/>
          </cell>
          <cell r="AD537" t="str">
            <v/>
          </cell>
          <cell r="AE537" t="str">
            <v/>
          </cell>
          <cell r="AF537" t="str">
            <v/>
          </cell>
          <cell r="AG537" t="str">
            <v/>
          </cell>
          <cell r="AH537" t="str">
            <v/>
          </cell>
          <cell r="AI537" t="str">
            <v/>
          </cell>
          <cell r="AJ537" t="str">
            <v/>
          </cell>
          <cell r="AK537" t="str">
            <v/>
          </cell>
        </row>
        <row r="538">
          <cell r="C538" t="str">
            <v>INE414G07FZ5</v>
          </cell>
          <cell r="D538" t="str">
            <v>Muthoot Finance Ltd.</v>
          </cell>
          <cell r="E538" t="str">
            <v>Muthoot Fin 05.35% ( Series 19-A Option 1 3M T-Bill+ 200 bps) 26-Aug-2024</v>
          </cell>
          <cell r="F538" t="str">
            <v>Bond</v>
          </cell>
          <cell r="G538">
            <v>45530</v>
          </cell>
          <cell r="H538">
            <v>0.053500000000000006</v>
          </cell>
          <cell r="I538">
            <v>100</v>
          </cell>
          <cell r="J538">
            <v>99.9533</v>
          </cell>
          <cell r="K538">
            <v>0.086772</v>
          </cell>
          <cell r="L538">
            <v>0.01771532047619047</v>
          </cell>
          <cell r="M538" t="str">
            <v>Maturity</v>
          </cell>
          <cell r="N538">
            <v>45530</v>
          </cell>
          <cell r="O538">
            <v>0.26229508196721313</v>
          </cell>
          <cell r="P538">
            <v>0.25956284153005466</v>
          </cell>
          <cell r="Q538">
            <v>0.2388383594075433</v>
          </cell>
          <cell r="R538" t="str">
            <v>CRISIL AA+</v>
          </cell>
          <cell r="S538" t="str">
            <v/>
          </cell>
          <cell r="T538">
            <v>99.9536</v>
          </cell>
          <cell r="U538">
            <v>0.086772</v>
          </cell>
          <cell r="V538">
            <v>0.017116318181818177</v>
          </cell>
          <cell r="W538" t="str">
            <v>Level-3</v>
          </cell>
          <cell r="X538" t="str">
            <v>Maturity</v>
          </cell>
          <cell r="Y538" t="str">
            <v/>
          </cell>
          <cell r="Z538">
            <v>0</v>
          </cell>
          <cell r="AA538" t="str">
            <v/>
          </cell>
          <cell r="AB538" t="str">
            <v/>
          </cell>
          <cell r="AC538" t="str">
            <v/>
          </cell>
          <cell r="AD538" t="str">
            <v/>
          </cell>
          <cell r="AE538" t="str">
            <v/>
          </cell>
          <cell r="AF538" t="str">
            <v/>
          </cell>
          <cell r="AG538" t="str">
            <v/>
          </cell>
          <cell r="AH538" t="str">
            <v/>
          </cell>
          <cell r="AI538" t="str">
            <v/>
          </cell>
          <cell r="AJ538" t="str">
            <v/>
          </cell>
          <cell r="AK538" t="str">
            <v/>
          </cell>
        </row>
        <row r="539">
          <cell r="C539" t="str">
            <v>INE010A08131</v>
          </cell>
          <cell r="D539" t="str">
            <v>Prism Johnson Ltd.</v>
          </cell>
          <cell r="E539" t="str">
            <v>Prism Johnson 08.20%  (TRANCHE XVIII) 26-Aug-2024</v>
          </cell>
          <cell r="F539" t="str">
            <v>Bond</v>
          </cell>
          <cell r="G539">
            <v>45530</v>
          </cell>
          <cell r="H539">
            <v>0.082</v>
          </cell>
          <cell r="I539">
            <v>100</v>
          </cell>
          <cell r="J539">
            <v>99.3201</v>
          </cell>
          <cell r="K539">
            <v>0.1029</v>
          </cell>
          <cell r="L539">
            <v>0.03384332047619047</v>
          </cell>
          <cell r="M539" t="str">
            <v>Maturity</v>
          </cell>
          <cell r="N539">
            <v>45530</v>
          </cell>
          <cell r="O539">
            <v>0.26229508196721313</v>
          </cell>
          <cell r="P539">
            <v>0.25956284153005466</v>
          </cell>
          <cell r="Q539">
            <v>0.2353457625623852</v>
          </cell>
          <cell r="R539" t="str">
            <v>IND A+</v>
          </cell>
          <cell r="S539" t="str">
            <v/>
          </cell>
          <cell r="T539">
            <v>99.3137</v>
          </cell>
          <cell r="U539">
            <v>0.1029</v>
          </cell>
          <cell r="V539">
            <v>0.032444318181818185</v>
          </cell>
          <cell r="W539" t="str">
            <v>Level-3</v>
          </cell>
          <cell r="X539" t="str">
            <v>Maturity</v>
          </cell>
          <cell r="Y539" t="str">
            <v/>
          </cell>
          <cell r="Z539">
            <v>0</v>
          </cell>
          <cell r="AA539" t="str">
            <v/>
          </cell>
          <cell r="AB539" t="str">
            <v/>
          </cell>
          <cell r="AC539" t="str">
            <v/>
          </cell>
          <cell r="AD539" t="str">
            <v/>
          </cell>
          <cell r="AE539" t="str">
            <v/>
          </cell>
          <cell r="AF539" t="str">
            <v/>
          </cell>
          <cell r="AG539" t="str">
            <v/>
          </cell>
          <cell r="AH539" t="str">
            <v/>
          </cell>
          <cell r="AI539" t="str">
            <v/>
          </cell>
          <cell r="AJ539" t="str">
            <v/>
          </cell>
          <cell r="AK539" t="str">
            <v/>
          </cell>
        </row>
        <row r="540">
          <cell r="C540" t="str">
            <v>INE134E08LK2</v>
          </cell>
          <cell r="D540" t="str">
            <v>Power Finance Corporation Ltd.</v>
          </cell>
          <cell r="E540" t="str">
            <v>PFC 06.09% (Series 212 Option A) 27-Aug-2026</v>
          </cell>
          <cell r="F540" t="str">
            <v>Bond</v>
          </cell>
          <cell r="G540">
            <v>46261</v>
          </cell>
          <cell r="H540">
            <v>0.0609</v>
          </cell>
          <cell r="I540">
            <v>100</v>
          </cell>
          <cell r="J540">
            <v>96.8475</v>
          </cell>
          <cell r="K540">
            <v>0.0764</v>
          </cell>
          <cell r="L540">
            <v>0.006286</v>
          </cell>
          <cell r="M540" t="str">
            <v>Maturity</v>
          </cell>
          <cell r="N540">
            <v>46261</v>
          </cell>
          <cell r="O540">
            <v>2.2650273224043715</v>
          </cell>
          <cell r="P540">
            <v>2.089636462482831</v>
          </cell>
          <cell r="Q540">
            <v>1.9413196418458114</v>
          </cell>
          <cell r="R540" t="str">
            <v>CRISIL AAA</v>
          </cell>
          <cell r="S540" t="str">
            <v/>
          </cell>
          <cell r="T540">
            <v>96.8437</v>
          </cell>
          <cell r="U540">
            <v>0.0764</v>
          </cell>
          <cell r="V540">
            <v>0.005985000000000004</v>
          </cell>
          <cell r="W540" t="str">
            <v>Level-2</v>
          </cell>
          <cell r="X540" t="str">
            <v>Maturity</v>
          </cell>
          <cell r="Y540" t="str">
            <v/>
          </cell>
          <cell r="Z540">
            <v>0</v>
          </cell>
          <cell r="AA540" t="str">
            <v/>
          </cell>
          <cell r="AB540" t="str">
            <v/>
          </cell>
          <cell r="AC540" t="str">
            <v/>
          </cell>
          <cell r="AD540" t="str">
            <v/>
          </cell>
          <cell r="AE540" t="str">
            <v/>
          </cell>
          <cell r="AF540" t="str">
            <v/>
          </cell>
          <cell r="AG540" t="str">
            <v/>
          </cell>
          <cell r="AH540" t="str">
            <v/>
          </cell>
          <cell r="AI540" t="str">
            <v/>
          </cell>
          <cell r="AJ540" t="str">
            <v/>
          </cell>
          <cell r="AK540" t="str">
            <v/>
          </cell>
        </row>
        <row r="541">
          <cell r="C541" t="str">
            <v>INE053F08122</v>
          </cell>
          <cell r="D541" t="str">
            <v>Indian Railway Finance Corporation Ltd.</v>
          </cell>
          <cell r="E541" t="str">
            <v>IRFC 06.92% (Series 161) 29-Aug-2031</v>
          </cell>
          <cell r="F541" t="str">
            <v>Bond</v>
          </cell>
          <cell r="G541">
            <v>48089</v>
          </cell>
          <cell r="H541">
            <v>0.0692</v>
          </cell>
          <cell r="I541">
            <v>100</v>
          </cell>
          <cell r="J541">
            <v>96.9938</v>
          </cell>
          <cell r="K541">
            <v>0.074731</v>
          </cell>
          <cell r="L541">
            <v>0.00397900000000001</v>
          </cell>
          <cell r="M541" t="str">
            <v>Maturity</v>
          </cell>
          <cell r="N541">
            <v>48089</v>
          </cell>
          <cell r="O541">
            <v>7.271232876712329</v>
          </cell>
          <cell r="P541">
            <v>5.884136510335508</v>
          </cell>
          <cell r="Q541">
            <v>5.474985378048561</v>
          </cell>
          <cell r="R541" t="str">
            <v>CRISIL AAA</v>
          </cell>
          <cell r="S541" t="str">
            <v/>
          </cell>
          <cell r="T541">
            <v>96.9935</v>
          </cell>
          <cell r="U541">
            <v>0.074731</v>
          </cell>
          <cell r="V541">
            <v>0.004086999999999993</v>
          </cell>
          <cell r="W541" t="str">
            <v>Level-2</v>
          </cell>
          <cell r="X541" t="str">
            <v>Maturity</v>
          </cell>
          <cell r="Y541" t="str">
            <v/>
          </cell>
          <cell r="Z541">
            <v>0</v>
          </cell>
          <cell r="AA541" t="str">
            <v/>
          </cell>
          <cell r="AB541" t="str">
            <v/>
          </cell>
          <cell r="AC541" t="str">
            <v/>
          </cell>
          <cell r="AD541" t="str">
            <v/>
          </cell>
          <cell r="AE541" t="str">
            <v/>
          </cell>
          <cell r="AF541" t="str">
            <v/>
          </cell>
          <cell r="AG541" t="str">
            <v/>
          </cell>
          <cell r="AH541" t="str">
            <v/>
          </cell>
          <cell r="AI541" t="str">
            <v/>
          </cell>
          <cell r="AJ541" t="str">
            <v/>
          </cell>
          <cell r="AK541" t="str">
            <v/>
          </cell>
        </row>
        <row r="542">
          <cell r="C542" t="str">
            <v>INE261F08DI1</v>
          </cell>
          <cell r="D542" t="str">
            <v>National Bank for Agriculture &amp; Rural Development</v>
          </cell>
          <cell r="E542" t="str">
            <v>NABARD 05.23% (Series 22 C) 31-Jan-2025</v>
          </cell>
          <cell r="F542" t="str">
            <v>Bond</v>
          </cell>
          <cell r="G542">
            <v>45688</v>
          </cell>
          <cell r="H542">
            <v>0.0523</v>
          </cell>
          <cell r="I542">
            <v>100</v>
          </cell>
          <cell r="J542">
            <v>98.3356</v>
          </cell>
          <cell r="K542">
            <v>0.0765</v>
          </cell>
          <cell r="L542">
            <v>0.006400000000000003</v>
          </cell>
          <cell r="M542" t="str">
            <v>Maturity</v>
          </cell>
          <cell r="N542">
            <v>45688</v>
          </cell>
          <cell r="O542">
            <v>0.6939890710382514</v>
          </cell>
          <cell r="P542">
            <v>0.6912568306010929</v>
          </cell>
          <cell r="Q542">
            <v>0.6421336094761662</v>
          </cell>
          <cell r="R542" t="str">
            <v>CRISIL AAA</v>
          </cell>
          <cell r="S542" t="str">
            <v/>
          </cell>
          <cell r="T542">
            <v>98.3301</v>
          </cell>
          <cell r="U542">
            <v>0.0765</v>
          </cell>
          <cell r="V542">
            <v>0.005844999999999989</v>
          </cell>
          <cell r="W542" t="str">
            <v>Level-1</v>
          </cell>
          <cell r="X542" t="str">
            <v>Maturity</v>
          </cell>
          <cell r="Y542">
            <v>0.003</v>
          </cell>
          <cell r="Z542">
            <v>0</v>
          </cell>
          <cell r="AA542" t="str">
            <v/>
          </cell>
          <cell r="AB542" t="str">
            <v/>
          </cell>
          <cell r="AC542" t="str">
            <v/>
          </cell>
          <cell r="AD542" t="str">
            <v/>
          </cell>
          <cell r="AE542" t="str">
            <v/>
          </cell>
          <cell r="AF542" t="str">
            <v/>
          </cell>
          <cell r="AG542" t="str">
            <v/>
          </cell>
          <cell r="AH542" t="str">
            <v/>
          </cell>
          <cell r="AI542" t="str">
            <v/>
          </cell>
          <cell r="AJ542" t="str">
            <v/>
          </cell>
          <cell r="AK542" t="str">
            <v/>
          </cell>
        </row>
        <row r="543">
          <cell r="C543" t="str">
            <v>INE377Y07250</v>
          </cell>
          <cell r="D543" t="str">
            <v>Bajaj Housing Finance Ltd.</v>
          </cell>
          <cell r="E543" t="str">
            <v>Bajaj Housing Finance 05.69% (Series 27) 06-Dec-2024</v>
          </cell>
          <cell r="F543" t="str">
            <v>Bond</v>
          </cell>
          <cell r="G543">
            <v>45632</v>
          </cell>
          <cell r="H543">
            <v>0.056900000000000006</v>
          </cell>
          <cell r="I543">
            <v>100</v>
          </cell>
          <cell r="J543">
            <v>98.825</v>
          </cell>
          <cell r="K543">
            <v>0.0777</v>
          </cell>
          <cell r="L543">
            <v>0.0076999999999999985</v>
          </cell>
          <cell r="M543" t="str">
            <v>Maturity</v>
          </cell>
          <cell r="N543">
            <v>45632</v>
          </cell>
          <cell r="O543">
            <v>0.5409836065573771</v>
          </cell>
          <cell r="P543">
            <v>0.5382513661202186</v>
          </cell>
          <cell r="Q543">
            <v>0.49944452641757314</v>
          </cell>
          <cell r="R543" t="str">
            <v>CRISIL AAA</v>
          </cell>
          <cell r="S543" t="str">
            <v/>
          </cell>
          <cell r="T543">
            <v>98.8199</v>
          </cell>
          <cell r="U543">
            <v>0.0777</v>
          </cell>
          <cell r="V543">
            <v>0.008199999999999999</v>
          </cell>
          <cell r="W543" t="str">
            <v>Level-3</v>
          </cell>
          <cell r="X543" t="str">
            <v>Maturity</v>
          </cell>
          <cell r="Y543" t="str">
            <v/>
          </cell>
          <cell r="Z543">
            <v>0</v>
          </cell>
          <cell r="AA543" t="str">
            <v/>
          </cell>
          <cell r="AB543" t="str">
            <v/>
          </cell>
          <cell r="AC543" t="str">
            <v/>
          </cell>
          <cell r="AD543" t="str">
            <v/>
          </cell>
          <cell r="AE543" t="str">
            <v/>
          </cell>
          <cell r="AF543" t="str">
            <v/>
          </cell>
          <cell r="AG543" t="str">
            <v/>
          </cell>
          <cell r="AH543" t="str">
            <v/>
          </cell>
          <cell r="AI543" t="str">
            <v/>
          </cell>
          <cell r="AJ543" t="str">
            <v/>
          </cell>
          <cell r="AK543" t="str">
            <v/>
          </cell>
        </row>
        <row r="544">
          <cell r="C544" t="str">
            <v>INE261F08AA4</v>
          </cell>
          <cell r="D544" t="str">
            <v>National Bank for Agriculture &amp; Rural Development</v>
          </cell>
          <cell r="E544" t="str">
            <v>NABARD 08.22% (Series PMAY-G -PA-1) 25-Feb-2028</v>
          </cell>
          <cell r="F544" t="str">
            <v>Bond</v>
          </cell>
          <cell r="G544">
            <v>46808</v>
          </cell>
          <cell r="H544">
            <v>0.08220000000000001</v>
          </cell>
          <cell r="I544">
            <v>100</v>
          </cell>
          <cell r="J544">
            <v>102.2721</v>
          </cell>
          <cell r="K544">
            <v>0.0765</v>
          </cell>
          <cell r="L544">
            <v>0.006295999999999996</v>
          </cell>
          <cell r="M544" t="str">
            <v>Maturity</v>
          </cell>
          <cell r="N544">
            <v>46808</v>
          </cell>
          <cell r="O544">
            <v>3.7622801107867354</v>
          </cell>
          <cell r="P544">
            <v>3.2568325850808635</v>
          </cell>
          <cell r="Q544">
            <v>3.1368481435885998</v>
          </cell>
          <cell r="R544" t="str">
            <v>CRISIL AAA</v>
          </cell>
          <cell r="S544" t="str">
            <v/>
          </cell>
          <cell r="T544">
            <v>102.2736</v>
          </cell>
          <cell r="U544">
            <v>0.0765</v>
          </cell>
          <cell r="V544">
            <v>0.005958999999999992</v>
          </cell>
          <cell r="W544" t="str">
            <v>Level-2</v>
          </cell>
          <cell r="X544" t="str">
            <v>Maturity</v>
          </cell>
          <cell r="Y544" t="str">
            <v/>
          </cell>
          <cell r="Z544">
            <v>0</v>
          </cell>
          <cell r="AA544" t="str">
            <v/>
          </cell>
          <cell r="AB544" t="str">
            <v/>
          </cell>
          <cell r="AC544" t="str">
            <v/>
          </cell>
          <cell r="AD544" t="str">
            <v/>
          </cell>
          <cell r="AE544" t="str">
            <v/>
          </cell>
          <cell r="AF544" t="str">
            <v/>
          </cell>
          <cell r="AG544" t="str">
            <v/>
          </cell>
          <cell r="AH544" t="str">
            <v/>
          </cell>
          <cell r="AI544" t="str">
            <v/>
          </cell>
          <cell r="AJ544" t="str">
            <v/>
          </cell>
          <cell r="AK544" t="str">
            <v/>
          </cell>
        </row>
        <row r="545">
          <cell r="C545" t="str">
            <v>INE660A07QX8</v>
          </cell>
          <cell r="D545" t="str">
            <v>Sundaram Finance Ltd.</v>
          </cell>
          <cell r="E545" t="str">
            <v>Sundaram Finance 05.39% (Option 1 Series V 4) 21-Jun-2024</v>
          </cell>
          <cell r="F545" t="str">
            <v>Bond</v>
          </cell>
          <cell r="G545">
            <v>45464</v>
          </cell>
          <cell r="H545">
            <v>0.0539</v>
          </cell>
          <cell r="I545">
            <v>100</v>
          </cell>
          <cell r="J545">
            <v>99.8096</v>
          </cell>
          <cell r="K545">
            <v>0.0752</v>
          </cell>
          <cell r="L545">
            <v>0.008143134615384628</v>
          </cell>
          <cell r="M545" t="str">
            <v>Maturity</v>
          </cell>
          <cell r="N545">
            <v>45464</v>
          </cell>
          <cell r="O545">
            <v>0.08196721311475409</v>
          </cell>
          <cell r="P545">
            <v>0.07923497267759563</v>
          </cell>
          <cell r="Q545">
            <v>0.07369324095758523</v>
          </cell>
          <cell r="R545" t="str">
            <v>[ICRA]AAA</v>
          </cell>
          <cell r="S545" t="str">
            <v/>
          </cell>
          <cell r="T545">
            <v>99.8029</v>
          </cell>
          <cell r="U545">
            <v>0.0752</v>
          </cell>
          <cell r="V545">
            <v>0.009911363636363635</v>
          </cell>
          <cell r="W545" t="str">
            <v>Level-3</v>
          </cell>
          <cell r="X545" t="str">
            <v>Maturity</v>
          </cell>
          <cell r="Y545" t="str">
            <v/>
          </cell>
          <cell r="Z545">
            <v>0</v>
          </cell>
          <cell r="AA545" t="str">
            <v/>
          </cell>
          <cell r="AB545" t="str">
            <v/>
          </cell>
          <cell r="AC545" t="str">
            <v/>
          </cell>
          <cell r="AD545" t="str">
            <v/>
          </cell>
          <cell r="AE545" t="str">
            <v/>
          </cell>
          <cell r="AF545" t="str">
            <v/>
          </cell>
          <cell r="AG545" t="str">
            <v/>
          </cell>
          <cell r="AH545" t="str">
            <v/>
          </cell>
          <cell r="AI545" t="str">
            <v/>
          </cell>
          <cell r="AJ545" t="str">
            <v/>
          </cell>
          <cell r="AK545" t="str">
            <v/>
          </cell>
        </row>
        <row r="546">
          <cell r="C546" t="str">
            <v>INE916DA7RD2</v>
          </cell>
          <cell r="D546" t="str">
            <v>Kotak Mahindra Prime Ltd.</v>
          </cell>
          <cell r="E546" t="str">
            <v>Kotak Mahindra Prime 05.70% (Series II) 19-Jul-2024</v>
          </cell>
          <cell r="F546" t="str">
            <v>Bond</v>
          </cell>
          <cell r="G546">
            <v>45492</v>
          </cell>
          <cell r="H546">
            <v>0.057</v>
          </cell>
          <cell r="I546">
            <v>100</v>
          </cell>
          <cell r="J546">
            <v>99.6382</v>
          </cell>
          <cell r="K546">
            <v>0.0772</v>
          </cell>
          <cell r="L546">
            <v>0.008603597707847715</v>
          </cell>
          <cell r="M546" t="str">
            <v>Maturity</v>
          </cell>
          <cell r="N546">
            <v>45492</v>
          </cell>
          <cell r="O546">
            <v>0.15846994535519127</v>
          </cell>
          <cell r="P546">
            <v>0.1557377049180328</v>
          </cell>
          <cell r="Q546">
            <v>0.14457640634796953</v>
          </cell>
          <cell r="R546" t="str">
            <v>CRISIL AAA</v>
          </cell>
          <cell r="S546" t="str">
            <v/>
          </cell>
          <cell r="T546">
            <v>99.632</v>
          </cell>
          <cell r="U546">
            <v>0.0772</v>
          </cell>
          <cell r="V546">
            <v>0.008524999999999991</v>
          </cell>
          <cell r="W546" t="str">
            <v>Level-3</v>
          </cell>
          <cell r="X546" t="str">
            <v>Maturity</v>
          </cell>
          <cell r="Y546" t="str">
            <v/>
          </cell>
          <cell r="Z546">
            <v>0</v>
          </cell>
          <cell r="AA546" t="str">
            <v/>
          </cell>
          <cell r="AB546" t="str">
            <v/>
          </cell>
          <cell r="AC546" t="str">
            <v/>
          </cell>
          <cell r="AD546" t="str">
            <v/>
          </cell>
          <cell r="AE546" t="str">
            <v/>
          </cell>
          <cell r="AF546" t="str">
            <v/>
          </cell>
          <cell r="AG546" t="str">
            <v/>
          </cell>
          <cell r="AH546" t="str">
            <v/>
          </cell>
          <cell r="AI546" t="str">
            <v/>
          </cell>
          <cell r="AJ546" t="str">
            <v/>
          </cell>
          <cell r="AK546" t="str">
            <v/>
          </cell>
        </row>
        <row r="547">
          <cell r="C547" t="str">
            <v>INE115A07PI6</v>
          </cell>
          <cell r="D547" t="str">
            <v>LIC Housing Finance Ltd.</v>
          </cell>
          <cell r="E547" t="str">
            <v>LICHF 06.17% (Tranch 412) 03-Sep-2026</v>
          </cell>
          <cell r="F547" t="str">
            <v>Bond</v>
          </cell>
          <cell r="G547">
            <v>46268</v>
          </cell>
          <cell r="H547">
            <v>0.061700000000000005</v>
          </cell>
          <cell r="I547">
            <v>100</v>
          </cell>
          <cell r="J547">
            <v>96.4296</v>
          </cell>
          <cell r="K547">
            <v>0.0792</v>
          </cell>
          <cell r="L547">
            <v>0.00908600000000001</v>
          </cell>
          <cell r="M547" t="str">
            <v>Maturity</v>
          </cell>
          <cell r="N547">
            <v>46268</v>
          </cell>
          <cell r="O547">
            <v>2.2841530054644807</v>
          </cell>
          <cell r="P547">
            <v>2.1061861862971902</v>
          </cell>
          <cell r="Q547">
            <v>1.9516180377105175</v>
          </cell>
          <cell r="R547" t="str">
            <v>CRISIL AAA</v>
          </cell>
          <cell r="S547" t="str">
            <v/>
          </cell>
          <cell r="T547">
            <v>96.4254</v>
          </cell>
          <cell r="U547">
            <v>0.0792</v>
          </cell>
          <cell r="V547">
            <v>0.008984999999999993</v>
          </cell>
          <cell r="W547" t="str">
            <v>Level-3</v>
          </cell>
          <cell r="X547" t="str">
            <v>Maturity</v>
          </cell>
          <cell r="Y547" t="str">
            <v/>
          </cell>
          <cell r="Z547">
            <v>0</v>
          </cell>
          <cell r="AA547" t="str">
            <v/>
          </cell>
          <cell r="AB547" t="str">
            <v/>
          </cell>
          <cell r="AC547" t="str">
            <v/>
          </cell>
          <cell r="AD547" t="str">
            <v/>
          </cell>
          <cell r="AE547" t="str">
            <v/>
          </cell>
          <cell r="AF547" t="str">
            <v/>
          </cell>
          <cell r="AG547" t="str">
            <v/>
          </cell>
          <cell r="AH547" t="str">
            <v/>
          </cell>
          <cell r="AI547" t="str">
            <v/>
          </cell>
          <cell r="AJ547" t="str">
            <v/>
          </cell>
          <cell r="AK547" t="str">
            <v/>
          </cell>
        </row>
        <row r="548">
          <cell r="C548" t="str">
            <v>INE891K07697</v>
          </cell>
          <cell r="D548" t="str">
            <v>Axis Finance Ltd.</v>
          </cell>
          <cell r="E548" t="str">
            <v>Axis Finance 05.75% (Option B) 09-Sep-2024</v>
          </cell>
          <cell r="F548" t="str">
            <v>Bond</v>
          </cell>
          <cell r="G548">
            <v>45544</v>
          </cell>
          <cell r="H548">
            <v>0.0575</v>
          </cell>
          <cell r="I548">
            <v>100</v>
          </cell>
          <cell r="J548">
            <v>99.2668</v>
          </cell>
          <cell r="K548">
            <v>0.0797</v>
          </cell>
          <cell r="L548">
            <v>0.01064332047619046</v>
          </cell>
          <cell r="M548" t="str">
            <v>Maturity</v>
          </cell>
          <cell r="N548">
            <v>45544</v>
          </cell>
          <cell r="O548">
            <v>0.3005464480874317</v>
          </cell>
          <cell r="P548">
            <v>0.2978142076502732</v>
          </cell>
          <cell r="Q548">
            <v>0.2758305155601308</v>
          </cell>
          <cell r="R548" t="str">
            <v>IND AAA</v>
          </cell>
          <cell r="S548" t="str">
            <v/>
          </cell>
          <cell r="T548">
            <v>99.2606</v>
          </cell>
          <cell r="U548">
            <v>0.0797</v>
          </cell>
          <cell r="V548">
            <v>0.010644318181818185</v>
          </cell>
          <cell r="W548" t="str">
            <v>Level-3</v>
          </cell>
          <cell r="X548" t="str">
            <v>Maturity</v>
          </cell>
          <cell r="Y548" t="str">
            <v/>
          </cell>
          <cell r="Z548">
            <v>0</v>
          </cell>
          <cell r="AA548" t="str">
            <v/>
          </cell>
          <cell r="AB548" t="str">
            <v/>
          </cell>
          <cell r="AC548" t="str">
            <v/>
          </cell>
          <cell r="AD548" t="str">
            <v/>
          </cell>
          <cell r="AE548" t="str">
            <v/>
          </cell>
          <cell r="AF548" t="str">
            <v/>
          </cell>
          <cell r="AG548" t="str">
            <v/>
          </cell>
          <cell r="AH548" t="str">
            <v/>
          </cell>
          <cell r="AI548" t="str">
            <v/>
          </cell>
          <cell r="AJ548" t="str">
            <v/>
          </cell>
          <cell r="AK548" t="str">
            <v/>
          </cell>
        </row>
        <row r="549">
          <cell r="C549" t="str">
            <v>INE090A08TN1</v>
          </cell>
          <cell r="D549" t="str">
            <v>ICICI Bank Ltd.</v>
          </cell>
          <cell r="E549" t="str">
            <v>ICICI Bank 09.15% 06-Aug-2024</v>
          </cell>
          <cell r="F549" t="str">
            <v>Bond</v>
          </cell>
          <cell r="G549">
            <v>45510</v>
          </cell>
          <cell r="H549">
            <v>0.0915</v>
          </cell>
          <cell r="I549">
            <v>100</v>
          </cell>
          <cell r="J549">
            <v>100.2575</v>
          </cell>
          <cell r="K549">
            <v>0.0765</v>
          </cell>
          <cell r="L549">
            <v>0.00782307142857143</v>
          </cell>
          <cell r="M549" t="str">
            <v>Maturity</v>
          </cell>
          <cell r="N549">
            <v>45510</v>
          </cell>
          <cell r="O549">
            <v>0.20765027322404372</v>
          </cell>
          <cell r="P549">
            <v>0.20491803278688525</v>
          </cell>
          <cell r="Q549">
            <v>0.19736868074826414</v>
          </cell>
          <cell r="R549" t="str">
            <v>[ICRA]AAA</v>
          </cell>
          <cell r="S549" t="str">
            <v/>
          </cell>
          <cell r="T549">
            <v>100.2613</v>
          </cell>
          <cell r="U549">
            <v>0.0765</v>
          </cell>
          <cell r="V549">
            <v>0.007845517836472707</v>
          </cell>
          <cell r="W549" t="str">
            <v>Level-3</v>
          </cell>
          <cell r="X549" t="str">
            <v>Maturity</v>
          </cell>
          <cell r="Y549" t="str">
            <v/>
          </cell>
          <cell r="Z549">
            <v>0</v>
          </cell>
          <cell r="AA549" t="str">
            <v/>
          </cell>
          <cell r="AB549" t="str">
            <v/>
          </cell>
          <cell r="AC549" t="str">
            <v/>
          </cell>
          <cell r="AD549" t="str">
            <v/>
          </cell>
          <cell r="AE549" t="str">
            <v/>
          </cell>
          <cell r="AF549" t="str">
            <v/>
          </cell>
          <cell r="AG549" t="str">
            <v/>
          </cell>
          <cell r="AH549" t="str">
            <v/>
          </cell>
          <cell r="AI549" t="str">
            <v/>
          </cell>
          <cell r="AJ549" t="str">
            <v/>
          </cell>
          <cell r="AK549" t="str">
            <v/>
          </cell>
        </row>
        <row r="550">
          <cell r="C550" t="str">
            <v>INE647O08107</v>
          </cell>
          <cell r="D550" t="str">
            <v>Aditya Birla Fashion &amp; Retail Ltd.</v>
          </cell>
          <cell r="E550" t="str">
            <v>Aditya Birla Fashion &amp; Retail 05.80% 09-Sep-2024</v>
          </cell>
          <cell r="F550" t="str">
            <v>Bond</v>
          </cell>
          <cell r="G550">
            <v>45544</v>
          </cell>
          <cell r="H550">
            <v>0.058</v>
          </cell>
          <cell r="I550">
            <v>100</v>
          </cell>
          <cell r="J550">
            <v>99.263</v>
          </cell>
          <cell r="K550">
            <v>0.078</v>
          </cell>
          <cell r="L550">
            <v>0.008943320476190467</v>
          </cell>
          <cell r="M550" t="str">
            <v>Maturity</v>
          </cell>
          <cell r="N550">
            <v>45544</v>
          </cell>
          <cell r="O550">
            <v>0.3005464480874317</v>
          </cell>
          <cell r="P550">
            <v>0.2978142076502732</v>
          </cell>
          <cell r="Q550">
            <v>0.2762654987479343</v>
          </cell>
          <cell r="R550" t="str">
            <v>CRISIL AA+</v>
          </cell>
          <cell r="S550" t="str">
            <v/>
          </cell>
          <cell r="T550">
            <v>99.2567</v>
          </cell>
          <cell r="U550">
            <v>0.078</v>
          </cell>
          <cell r="V550">
            <v>0.00854431818181818</v>
          </cell>
          <cell r="W550" t="str">
            <v>Level-3</v>
          </cell>
          <cell r="X550" t="str">
            <v>Maturity</v>
          </cell>
          <cell r="Y550" t="str">
            <v/>
          </cell>
          <cell r="Z550">
            <v>0</v>
          </cell>
          <cell r="AA550" t="str">
            <v/>
          </cell>
          <cell r="AB550" t="str">
            <v/>
          </cell>
          <cell r="AC550" t="str">
            <v/>
          </cell>
          <cell r="AD550" t="str">
            <v/>
          </cell>
          <cell r="AE550" t="str">
            <v/>
          </cell>
          <cell r="AF550" t="str">
            <v/>
          </cell>
          <cell r="AG550" t="str">
            <v/>
          </cell>
          <cell r="AH550" t="str">
            <v/>
          </cell>
          <cell r="AI550" t="str">
            <v/>
          </cell>
          <cell r="AJ550" t="str">
            <v/>
          </cell>
          <cell r="AK550" t="str">
            <v/>
          </cell>
        </row>
        <row r="551">
          <cell r="C551" t="str">
            <v>INE733E08197</v>
          </cell>
          <cell r="D551" t="str">
            <v>NTPC</v>
          </cell>
          <cell r="E551" t="str">
            <v>NTPC 06.69% (Series 75) 12-Sep-2031</v>
          </cell>
          <cell r="F551" t="str">
            <v>Bond</v>
          </cell>
          <cell r="G551">
            <v>48103</v>
          </cell>
          <cell r="H551">
            <v>0.0669</v>
          </cell>
          <cell r="I551">
            <v>100</v>
          </cell>
          <cell r="J551">
            <v>95.9976</v>
          </cell>
          <cell r="K551">
            <v>0.0741</v>
          </cell>
          <cell r="L551">
            <v>0.0033480000000000038</v>
          </cell>
          <cell r="M551" t="str">
            <v>Maturity</v>
          </cell>
          <cell r="N551">
            <v>48103</v>
          </cell>
          <cell r="O551">
            <v>7.308735683808668</v>
          </cell>
          <cell r="P551">
            <v>5.716756273537782</v>
          </cell>
          <cell r="Q551">
            <v>5.32236874922054</v>
          </cell>
          <cell r="R551" t="str">
            <v>CRISIL AAA</v>
          </cell>
          <cell r="S551" t="str">
            <v/>
          </cell>
          <cell r="T551">
            <v>95.9962</v>
          </cell>
          <cell r="U551">
            <v>0.0741</v>
          </cell>
          <cell r="V551">
            <v>0.003387000000000001</v>
          </cell>
          <cell r="W551" t="str">
            <v>Level-3</v>
          </cell>
          <cell r="X551" t="str">
            <v>Maturity</v>
          </cell>
          <cell r="Y551" t="str">
            <v/>
          </cell>
          <cell r="Z551">
            <v>0</v>
          </cell>
          <cell r="AA551" t="str">
            <v/>
          </cell>
          <cell r="AB551" t="str">
            <v/>
          </cell>
          <cell r="AC551" t="str">
            <v/>
          </cell>
          <cell r="AD551" t="str">
            <v/>
          </cell>
          <cell r="AE551" t="str">
            <v/>
          </cell>
          <cell r="AF551" t="str">
            <v/>
          </cell>
          <cell r="AG551" t="str">
            <v/>
          </cell>
          <cell r="AH551" t="str">
            <v/>
          </cell>
          <cell r="AI551" t="str">
            <v/>
          </cell>
          <cell r="AJ551" t="str">
            <v/>
          </cell>
          <cell r="AK551" t="str">
            <v/>
          </cell>
        </row>
        <row r="552">
          <cell r="C552" t="str">
            <v>INE041007068</v>
          </cell>
          <cell r="D552" t="str">
            <v>Embassy Office Parks REIT</v>
          </cell>
          <cell r="E552" t="str">
            <v>Embassy Office Parks REIT 06.80% 07-Sep-2026 C 07-Mar-2026</v>
          </cell>
          <cell r="F552" t="str">
            <v>Bond</v>
          </cell>
          <cell r="G552">
            <v>46272</v>
          </cell>
          <cell r="H552">
            <v>0.068</v>
          </cell>
          <cell r="I552">
            <v>100</v>
          </cell>
          <cell r="J552">
            <v>97.6526</v>
          </cell>
          <cell r="K552">
            <v>0.0817</v>
          </cell>
          <cell r="L552">
            <v>0.011585999999999999</v>
          </cell>
          <cell r="M552" t="str">
            <v>Maturity</v>
          </cell>
          <cell r="N552">
            <v>46272</v>
          </cell>
          <cell r="O552">
            <v>2.294221124335654</v>
          </cell>
          <cell r="P552">
            <v>2.1178856474867147</v>
          </cell>
          <cell r="Q552">
            <v>2.0754936888911137</v>
          </cell>
          <cell r="R552" t="str">
            <v>CRISIL AAA</v>
          </cell>
          <cell r="S552" t="str">
            <v/>
          </cell>
          <cell r="T552">
            <v>97.65</v>
          </cell>
          <cell r="U552">
            <v>0.0817</v>
          </cell>
          <cell r="V552">
            <v>0.011584999999999998</v>
          </cell>
          <cell r="W552" t="str">
            <v>Level-3</v>
          </cell>
          <cell r="X552" t="str">
            <v>Maturity</v>
          </cell>
          <cell r="Y552" t="str">
            <v/>
          </cell>
          <cell r="Z552">
            <v>0</v>
          </cell>
          <cell r="AA552">
            <v>3</v>
          </cell>
          <cell r="AB552" t="str">
            <v/>
          </cell>
          <cell r="AC552" t="str">
            <v/>
          </cell>
          <cell r="AD552" t="str">
            <v/>
          </cell>
          <cell r="AE552" t="str">
            <v/>
          </cell>
          <cell r="AF552" t="str">
            <v/>
          </cell>
          <cell r="AG552" t="str">
            <v/>
          </cell>
          <cell r="AH552" t="str">
            <v/>
          </cell>
          <cell r="AI552" t="str">
            <v/>
          </cell>
          <cell r="AJ552" t="str">
            <v/>
          </cell>
          <cell r="AK552" t="str">
            <v/>
          </cell>
        </row>
        <row r="553">
          <cell r="C553" t="str">
            <v>INE219X07306</v>
          </cell>
          <cell r="D553" t="str">
            <v>India Grid Trust</v>
          </cell>
          <cell r="E553" t="str">
            <v>India Grid Trust 06.72% (Series M) 14-Sep-2026</v>
          </cell>
          <cell r="F553" t="str">
            <v>Bond</v>
          </cell>
          <cell r="G553">
            <v>46279</v>
          </cell>
          <cell r="H553">
            <v>0.06720000000000001</v>
          </cell>
          <cell r="I553">
            <v>100</v>
          </cell>
          <cell r="J553">
            <v>97.5154</v>
          </cell>
          <cell r="K553">
            <v>0.08145</v>
          </cell>
          <cell r="L553">
            <v>0.011335999999999999</v>
          </cell>
          <cell r="M553" t="str">
            <v>Maturity</v>
          </cell>
          <cell r="N553">
            <v>46279</v>
          </cell>
          <cell r="O553">
            <v>2.3133992065274347</v>
          </cell>
          <cell r="P553">
            <v>2.1361170047659708</v>
          </cell>
          <cell r="Q553">
            <v>2.0934883482742364</v>
          </cell>
          <cell r="R553" t="str">
            <v>CRISIL AAA</v>
          </cell>
          <cell r="S553" t="str">
            <v/>
          </cell>
          <cell r="T553">
            <v>97.5127</v>
          </cell>
          <cell r="U553">
            <v>0.08145</v>
          </cell>
          <cell r="V553">
            <v>0.011334999999999998</v>
          </cell>
          <cell r="W553" t="str">
            <v>Level-3</v>
          </cell>
          <cell r="X553" t="str">
            <v>Maturity</v>
          </cell>
          <cell r="Y553" t="str">
            <v/>
          </cell>
          <cell r="Z553">
            <v>0</v>
          </cell>
          <cell r="AA553" t="str">
            <v/>
          </cell>
          <cell r="AB553" t="str">
            <v/>
          </cell>
          <cell r="AC553" t="str">
            <v/>
          </cell>
          <cell r="AD553" t="str">
            <v/>
          </cell>
          <cell r="AE553" t="str">
            <v/>
          </cell>
          <cell r="AF553" t="str">
            <v/>
          </cell>
          <cell r="AG553" t="str">
            <v/>
          </cell>
          <cell r="AH553" t="str">
            <v/>
          </cell>
          <cell r="AI553" t="str">
            <v/>
          </cell>
          <cell r="AJ553" t="str">
            <v/>
          </cell>
          <cell r="AK553" t="str">
            <v/>
          </cell>
        </row>
        <row r="554">
          <cell r="C554" t="str">
            <v>INE033L07HI5</v>
          </cell>
          <cell r="D554" t="str">
            <v>Tata Capital Housing Finance Ltd.</v>
          </cell>
          <cell r="E554" t="str">
            <v>TCHFL 05.70% (NCDE FY 2021-22) 13-Sep-2024</v>
          </cell>
          <cell r="F554" t="str">
            <v>Bond</v>
          </cell>
          <cell r="G554">
            <v>45548</v>
          </cell>
          <cell r="H554">
            <v>0.057</v>
          </cell>
          <cell r="I554">
            <v>100</v>
          </cell>
          <cell r="J554">
            <v>99.3055</v>
          </cell>
          <cell r="K554">
            <v>0.0772</v>
          </cell>
          <cell r="L554">
            <v>0.008143320476190472</v>
          </cell>
          <cell r="M554" t="str">
            <v>Maturity</v>
          </cell>
          <cell r="N554">
            <v>45548</v>
          </cell>
          <cell r="O554">
            <v>0.3114754098360656</v>
          </cell>
          <cell r="P554">
            <v>0.3087431693989071</v>
          </cell>
          <cell r="Q554">
            <v>0.28661638451439575</v>
          </cell>
          <cell r="R554" t="str">
            <v>CRISIL AAA</v>
          </cell>
          <cell r="S554" t="str">
            <v/>
          </cell>
          <cell r="T554">
            <v>99.2999</v>
          </cell>
          <cell r="U554">
            <v>0.0772</v>
          </cell>
          <cell r="V554">
            <v>0.007144318181818182</v>
          </cell>
          <cell r="W554" t="str">
            <v>Level-3</v>
          </cell>
          <cell r="X554" t="str">
            <v>Maturity</v>
          </cell>
          <cell r="Y554" t="str">
            <v/>
          </cell>
          <cell r="Z554">
            <v>0</v>
          </cell>
          <cell r="AA554" t="str">
            <v/>
          </cell>
          <cell r="AB554" t="str">
            <v/>
          </cell>
          <cell r="AC554" t="str">
            <v/>
          </cell>
          <cell r="AD554" t="str">
            <v/>
          </cell>
          <cell r="AE554" t="str">
            <v/>
          </cell>
          <cell r="AF554" t="str">
            <v/>
          </cell>
          <cell r="AG554" t="str">
            <v/>
          </cell>
          <cell r="AH554" t="str">
            <v/>
          </cell>
          <cell r="AI554" t="str">
            <v/>
          </cell>
          <cell r="AJ554" t="str">
            <v/>
          </cell>
          <cell r="AK554" t="str">
            <v/>
          </cell>
        </row>
        <row r="555">
          <cell r="C555" t="str">
            <v>INE812V07013</v>
          </cell>
          <cell r="D555" t="str">
            <v>THDC India Ltd.</v>
          </cell>
          <cell r="E555" t="str">
            <v>THDC India Ltd.(Series I)  07.59% 03-Oct-2026</v>
          </cell>
          <cell r="F555" t="str">
            <v>Bond</v>
          </cell>
          <cell r="G555">
            <v>46298</v>
          </cell>
          <cell r="H555">
            <v>0.07590000000000001</v>
          </cell>
          <cell r="I555">
            <v>100</v>
          </cell>
          <cell r="J555">
            <v>99.2428</v>
          </cell>
          <cell r="K555">
            <v>0.07922</v>
          </cell>
          <cell r="L555">
            <v>0.009106000000000003</v>
          </cell>
          <cell r="M555" t="str">
            <v>Maturity</v>
          </cell>
          <cell r="N555">
            <v>46298</v>
          </cell>
          <cell r="O555">
            <v>2.366120218579235</v>
          </cell>
          <cell r="P555">
            <v>2.1557859879458166</v>
          </cell>
          <cell r="Q555">
            <v>1.997540805346284</v>
          </cell>
          <cell r="R555" t="str">
            <v>IND AA</v>
          </cell>
          <cell r="S555" t="str">
            <v/>
          </cell>
          <cell r="T555">
            <v>99.2418</v>
          </cell>
          <cell r="U555">
            <v>0.07922</v>
          </cell>
          <cell r="V555">
            <v>0.009304999999999994</v>
          </cell>
          <cell r="W555" t="str">
            <v>Level-3</v>
          </cell>
          <cell r="X555" t="str">
            <v>Maturity</v>
          </cell>
          <cell r="Y555" t="str">
            <v/>
          </cell>
          <cell r="Z555">
            <v>0</v>
          </cell>
          <cell r="AA555" t="str">
            <v/>
          </cell>
          <cell r="AB555" t="str">
            <v/>
          </cell>
          <cell r="AC555" t="str">
            <v/>
          </cell>
          <cell r="AD555" t="str">
            <v/>
          </cell>
          <cell r="AE555" t="str">
            <v/>
          </cell>
          <cell r="AF555" t="str">
            <v/>
          </cell>
          <cell r="AG555" t="str">
            <v/>
          </cell>
          <cell r="AH555" t="str">
            <v/>
          </cell>
          <cell r="AI555" t="str">
            <v/>
          </cell>
          <cell r="AJ555" t="str">
            <v/>
          </cell>
          <cell r="AK555" t="str">
            <v/>
          </cell>
        </row>
        <row r="556">
          <cell r="C556" t="str">
            <v>INE00V208074</v>
          </cell>
          <cell r="D556" t="str">
            <v>John Deere Financial India Pvt. Ltd.</v>
          </cell>
          <cell r="E556" t="str">
            <v>John Deere Financial India 06.35% 18-Feb-2025</v>
          </cell>
          <cell r="F556" t="str">
            <v>Bond</v>
          </cell>
          <cell r="G556">
            <v>45706</v>
          </cell>
          <cell r="H556">
            <v>0.0635</v>
          </cell>
          <cell r="I556">
            <v>100</v>
          </cell>
          <cell r="J556">
            <v>98.5958</v>
          </cell>
          <cell r="K556">
            <v>0.0839</v>
          </cell>
          <cell r="L556">
            <v>0.013800000000000007</v>
          </cell>
          <cell r="M556" t="str">
            <v>Maturity</v>
          </cell>
          <cell r="N556">
            <v>45706</v>
          </cell>
          <cell r="O556">
            <v>0.7442772662624448</v>
          </cell>
          <cell r="P556">
            <v>0.7171689773276285</v>
          </cell>
          <cell r="Q556">
            <v>0.6616560359144096</v>
          </cell>
          <cell r="R556" t="str">
            <v>CRISIL AAA</v>
          </cell>
          <cell r="S556" t="str">
            <v/>
          </cell>
          <cell r="T556">
            <v>98.5905</v>
          </cell>
          <cell r="U556">
            <v>0.0839</v>
          </cell>
          <cell r="V556">
            <v>0.013844999999999996</v>
          </cell>
          <cell r="W556" t="str">
            <v>Level-3</v>
          </cell>
          <cell r="X556" t="str">
            <v>Maturity</v>
          </cell>
          <cell r="Y556" t="str">
            <v/>
          </cell>
          <cell r="Z556">
            <v>0</v>
          </cell>
          <cell r="AA556" t="str">
            <v/>
          </cell>
          <cell r="AB556" t="str">
            <v/>
          </cell>
          <cell r="AC556" t="str">
            <v/>
          </cell>
          <cell r="AD556" t="str">
            <v/>
          </cell>
          <cell r="AE556" t="str">
            <v/>
          </cell>
          <cell r="AF556" t="str">
            <v/>
          </cell>
          <cell r="AG556" t="str">
            <v/>
          </cell>
          <cell r="AH556" t="str">
            <v/>
          </cell>
          <cell r="AI556" t="str">
            <v/>
          </cell>
          <cell r="AJ556" t="str">
            <v/>
          </cell>
          <cell r="AK556" t="str">
            <v/>
          </cell>
        </row>
        <row r="557">
          <cell r="C557" t="str">
            <v>INE752E07NL7</v>
          </cell>
          <cell r="D557" t="str">
            <v>Power Grid Corporation of India Ltd.</v>
          </cell>
          <cell r="E557" t="str">
            <v>PGC 08.32% (STRPPS C) 23-Dec-2030</v>
          </cell>
          <cell r="F557" t="str">
            <v>Bond</v>
          </cell>
          <cell r="G557">
            <v>47840</v>
          </cell>
          <cell r="H557">
            <v>0.08320000000000001</v>
          </cell>
          <cell r="I557">
            <v>100</v>
          </cell>
          <cell r="J557">
            <v>104.38</v>
          </cell>
          <cell r="K557">
            <v>0.0744</v>
          </cell>
          <cell r="L557">
            <v>0.0038659999999999944</v>
          </cell>
          <cell r="M557" t="str">
            <v>Maturity</v>
          </cell>
          <cell r="N557">
            <v>47840</v>
          </cell>
          <cell r="O557">
            <v>6.587409237218354</v>
          </cell>
          <cell r="P557">
            <v>5.198484059266849</v>
          </cell>
          <cell r="Q557">
            <v>4.838499682861922</v>
          </cell>
          <cell r="R557" t="str">
            <v>CRISIL AAA</v>
          </cell>
          <cell r="S557" t="str">
            <v/>
          </cell>
          <cell r="T557">
            <v>104.3816</v>
          </cell>
          <cell r="U557">
            <v>0.0744</v>
          </cell>
          <cell r="V557">
            <v>0.0036780000000000007</v>
          </cell>
          <cell r="W557" t="str">
            <v>Level-3</v>
          </cell>
          <cell r="X557" t="str">
            <v>Maturity</v>
          </cell>
          <cell r="Y557" t="str">
            <v/>
          </cell>
          <cell r="Z557">
            <v>0</v>
          </cell>
          <cell r="AA557" t="str">
            <v/>
          </cell>
          <cell r="AB557" t="str">
            <v/>
          </cell>
          <cell r="AC557" t="str">
            <v/>
          </cell>
          <cell r="AD557" t="str">
            <v/>
          </cell>
          <cell r="AE557" t="str">
            <v/>
          </cell>
          <cell r="AF557" t="str">
            <v/>
          </cell>
          <cell r="AG557" t="str">
            <v/>
          </cell>
          <cell r="AH557" t="str">
            <v/>
          </cell>
          <cell r="AI557" t="str">
            <v/>
          </cell>
          <cell r="AJ557" t="str">
            <v/>
          </cell>
          <cell r="AK557" t="str">
            <v/>
          </cell>
        </row>
        <row r="558">
          <cell r="C558" t="str">
            <v>INE242A08494</v>
          </cell>
          <cell r="D558" t="str">
            <v>Indian Oil Corporation Ltd.</v>
          </cell>
          <cell r="E558" t="str">
            <v>IOC 05.60% (Series XX) 23-Jan-2026</v>
          </cell>
          <cell r="F558" t="str">
            <v>Bond</v>
          </cell>
          <cell r="G558">
            <v>46045</v>
          </cell>
          <cell r="H558">
            <v>0.056</v>
          </cell>
          <cell r="I558">
            <v>100</v>
          </cell>
          <cell r="J558">
            <v>97.0206</v>
          </cell>
          <cell r="K558">
            <v>0.0754</v>
          </cell>
          <cell r="L558">
            <v>0.004836999999999994</v>
          </cell>
          <cell r="M558" t="str">
            <v>Maturity</v>
          </cell>
          <cell r="N558">
            <v>46045</v>
          </cell>
          <cell r="O558">
            <v>1.6721161763605061</v>
          </cell>
          <cell r="P558">
            <v>1.6157330574627906</v>
          </cell>
          <cell r="Q558">
            <v>1.502448444730138</v>
          </cell>
          <cell r="R558" t="str">
            <v>CRISIL AAA</v>
          </cell>
          <cell r="S558" t="str">
            <v/>
          </cell>
          <cell r="T558">
            <v>97.0162</v>
          </cell>
          <cell r="U558">
            <v>0.0754</v>
          </cell>
          <cell r="V558">
            <v>0.0045560000000000045</v>
          </cell>
          <cell r="W558" t="str">
            <v>Level-3</v>
          </cell>
          <cell r="X558" t="str">
            <v>Maturity</v>
          </cell>
          <cell r="Y558" t="str">
            <v/>
          </cell>
          <cell r="Z558">
            <v>0</v>
          </cell>
          <cell r="AA558" t="str">
            <v/>
          </cell>
          <cell r="AB558" t="str">
            <v/>
          </cell>
          <cell r="AC558" t="str">
            <v/>
          </cell>
          <cell r="AD558" t="str">
            <v/>
          </cell>
          <cell r="AE558" t="str">
            <v/>
          </cell>
          <cell r="AF558" t="str">
            <v/>
          </cell>
          <cell r="AG558" t="str">
            <v/>
          </cell>
          <cell r="AH558" t="str">
            <v/>
          </cell>
          <cell r="AI558" t="str">
            <v/>
          </cell>
          <cell r="AJ558" t="str">
            <v/>
          </cell>
          <cell r="AK558" t="str">
            <v/>
          </cell>
        </row>
        <row r="559">
          <cell r="C559" t="str">
            <v>INE040A08401</v>
          </cell>
          <cell r="D559" t="str">
            <v>HDFC Bank Ltd.</v>
          </cell>
          <cell r="E559" t="str">
            <v>HDFC Bank 06.44% (Series  1/2021-22) 27-Sep-2028</v>
          </cell>
          <cell r="F559" t="str">
            <v>Bond</v>
          </cell>
          <cell r="G559">
            <v>47023</v>
          </cell>
          <cell r="H559">
            <v>0.0644</v>
          </cell>
          <cell r="I559">
            <v>100</v>
          </cell>
          <cell r="J559">
            <v>95.2296</v>
          </cell>
          <cell r="K559">
            <v>0.0776</v>
          </cell>
          <cell r="L559">
            <v>0.007380999999999999</v>
          </cell>
          <cell r="M559" t="str">
            <v>Maturity</v>
          </cell>
          <cell r="N559">
            <v>47023</v>
          </cell>
          <cell r="O559">
            <v>4.3497267759562845</v>
          </cell>
          <cell r="P559">
            <v>3.759731236541754</v>
          </cell>
          <cell r="Q559">
            <v>3.488985928490863</v>
          </cell>
          <cell r="R559" t="str">
            <v>CRISIL AAA</v>
          </cell>
          <cell r="S559" t="str">
            <v/>
          </cell>
          <cell r="T559">
            <v>95.2269</v>
          </cell>
          <cell r="U559">
            <v>0.0776</v>
          </cell>
          <cell r="V559">
            <v>0.006790000000000004</v>
          </cell>
          <cell r="W559" t="str">
            <v>Level-3</v>
          </cell>
          <cell r="X559" t="str">
            <v>Maturity</v>
          </cell>
          <cell r="Y559" t="str">
            <v/>
          </cell>
          <cell r="Z559">
            <v>0</v>
          </cell>
          <cell r="AA559" t="str">
            <v/>
          </cell>
          <cell r="AB559" t="str">
            <v/>
          </cell>
          <cell r="AC559" t="str">
            <v/>
          </cell>
          <cell r="AD559" t="str">
            <v/>
          </cell>
          <cell r="AE559" t="str">
            <v/>
          </cell>
          <cell r="AF559" t="str">
            <v/>
          </cell>
          <cell r="AG559" t="str">
            <v/>
          </cell>
          <cell r="AH559" t="str">
            <v/>
          </cell>
          <cell r="AI559" t="str">
            <v/>
          </cell>
          <cell r="AJ559" t="str">
            <v/>
          </cell>
          <cell r="AK559" t="str">
            <v/>
          </cell>
        </row>
        <row r="560">
          <cell r="C560" t="str">
            <v>INE040A08781</v>
          </cell>
          <cell r="D560" t="str">
            <v>HDFC Bank Ltd.</v>
          </cell>
          <cell r="E560" t="str">
            <v>HDFC BK (Erstwhile HDFC) 06.88% (Series Z-004) 24-Sep-2031</v>
          </cell>
          <cell r="F560" t="str">
            <v>Bond</v>
          </cell>
          <cell r="G560">
            <v>48115</v>
          </cell>
          <cell r="H560">
            <v>0.0688</v>
          </cell>
          <cell r="I560">
            <v>100</v>
          </cell>
          <cell r="J560">
            <v>94.9455</v>
          </cell>
          <cell r="K560">
            <v>0.078</v>
          </cell>
          <cell r="L560">
            <v>0.0072480000000000044</v>
          </cell>
          <cell r="M560" t="str">
            <v>Maturity</v>
          </cell>
          <cell r="N560">
            <v>48115</v>
          </cell>
          <cell r="O560">
            <v>7.341530054644808</v>
          </cell>
          <cell r="P560">
            <v>5.7010574355351</v>
          </cell>
          <cell r="Q560">
            <v>5.288550496785807</v>
          </cell>
          <cell r="R560" t="str">
            <v>CRISIL AAA</v>
          </cell>
          <cell r="S560" t="str">
            <v/>
          </cell>
          <cell r="T560">
            <v>94.9439</v>
          </cell>
          <cell r="U560">
            <v>0.078</v>
          </cell>
          <cell r="V560">
            <v>0.006739999999999996</v>
          </cell>
          <cell r="W560" t="str">
            <v>Level-2</v>
          </cell>
          <cell r="X560" t="str">
            <v>Maturity</v>
          </cell>
          <cell r="Y560" t="str">
            <v/>
          </cell>
          <cell r="Z560">
            <v>0</v>
          </cell>
          <cell r="AA560" t="str">
            <v/>
          </cell>
          <cell r="AB560" t="str">
            <v/>
          </cell>
          <cell r="AC560" t="str">
            <v/>
          </cell>
          <cell r="AD560" t="str">
            <v/>
          </cell>
          <cell r="AE560" t="str">
            <v/>
          </cell>
          <cell r="AF560" t="str">
            <v/>
          </cell>
          <cell r="AG560" t="str">
            <v/>
          </cell>
          <cell r="AH560" t="str">
            <v/>
          </cell>
          <cell r="AI560" t="str">
            <v/>
          </cell>
          <cell r="AJ560" t="str">
            <v/>
          </cell>
          <cell r="AK560" t="str">
            <v/>
          </cell>
        </row>
        <row r="561">
          <cell r="C561" t="str">
            <v>INE424L07018</v>
          </cell>
          <cell r="D561" t="str">
            <v>Sundew Properties Ltd.</v>
          </cell>
          <cell r="E561" t="str">
            <v>Sundew Properties 06.10% 28-Jun-2024</v>
          </cell>
          <cell r="F561" t="str">
            <v>Bond</v>
          </cell>
          <cell r="G561">
            <v>45471</v>
          </cell>
          <cell r="H561">
            <v>0.061000000000000006</v>
          </cell>
          <cell r="I561">
            <v>100</v>
          </cell>
          <cell r="J561">
            <v>99.8195</v>
          </cell>
          <cell r="K561">
            <v>0.0793</v>
          </cell>
          <cell r="L561">
            <v>0.010703597707847706</v>
          </cell>
          <cell r="M561" t="str">
            <v>Maturity</v>
          </cell>
          <cell r="N561">
            <v>45471</v>
          </cell>
          <cell r="O561">
            <v>0.10109289617486339</v>
          </cell>
          <cell r="P561">
            <v>0.09836065573770492</v>
          </cell>
          <cell r="Q561">
            <v>0.09644856297669199</v>
          </cell>
          <cell r="R561" t="str">
            <v>CRISIL AAA</v>
          </cell>
          <cell r="S561" t="str">
            <v/>
          </cell>
          <cell r="T561">
            <v>99.8146</v>
          </cell>
          <cell r="U561">
            <v>0.0793</v>
          </cell>
          <cell r="V561">
            <v>0.010824999999999987</v>
          </cell>
          <cell r="W561" t="str">
            <v>Level-3</v>
          </cell>
          <cell r="X561" t="str">
            <v>Maturity</v>
          </cell>
          <cell r="Y561" t="str">
            <v/>
          </cell>
          <cell r="Z561">
            <v>0</v>
          </cell>
          <cell r="AA561" t="str">
            <v/>
          </cell>
          <cell r="AB561" t="str">
            <v/>
          </cell>
          <cell r="AC561" t="str">
            <v/>
          </cell>
          <cell r="AD561" t="str">
            <v/>
          </cell>
          <cell r="AE561" t="str">
            <v/>
          </cell>
          <cell r="AF561" t="str">
            <v/>
          </cell>
          <cell r="AG561" t="str">
            <v/>
          </cell>
          <cell r="AH561" t="str">
            <v/>
          </cell>
          <cell r="AI561" t="str">
            <v/>
          </cell>
          <cell r="AJ561" t="str">
            <v/>
          </cell>
          <cell r="AK561" t="str">
            <v/>
          </cell>
        </row>
        <row r="562">
          <cell r="C562" t="str">
            <v>INE667F07IC3</v>
          </cell>
          <cell r="D562" t="str">
            <v>Sundaram Home Finance Ltd.</v>
          </cell>
          <cell r="E562" t="str">
            <v>SHFL (3M Tbill +150 Bps Series 325) 27-Sep-2024</v>
          </cell>
          <cell r="F562" t="str">
            <v>Bond</v>
          </cell>
          <cell r="G562">
            <v>45562</v>
          </cell>
          <cell r="H562">
            <v>0.048100000000000004</v>
          </cell>
          <cell r="I562">
            <v>100</v>
          </cell>
          <cell r="J562">
            <v>99.9449</v>
          </cell>
          <cell r="K562">
            <v>0.082677</v>
          </cell>
          <cell r="L562">
            <v>0.012602000000000002</v>
          </cell>
          <cell r="M562" t="str">
            <v>Maturity</v>
          </cell>
          <cell r="N562">
            <v>45562</v>
          </cell>
          <cell r="O562">
            <v>0.34972677595628415</v>
          </cell>
          <cell r="P562">
            <v>0.3469945355191257</v>
          </cell>
          <cell r="Q562">
            <v>0.32049681993717954</v>
          </cell>
          <cell r="R562" t="str">
            <v>[ICRA]AAA</v>
          </cell>
          <cell r="S562" t="str">
            <v/>
          </cell>
          <cell r="T562">
            <v>99.9451</v>
          </cell>
          <cell r="U562">
            <v>0.082677</v>
          </cell>
          <cell r="V562">
            <v>0.013127</v>
          </cell>
          <cell r="W562" t="str">
            <v>Level-3</v>
          </cell>
          <cell r="X562" t="str">
            <v>Maturity</v>
          </cell>
          <cell r="Y562" t="str">
            <v/>
          </cell>
          <cell r="Z562">
            <v>0</v>
          </cell>
          <cell r="AA562" t="str">
            <v/>
          </cell>
          <cell r="AB562" t="str">
            <v/>
          </cell>
          <cell r="AC562" t="str">
            <v/>
          </cell>
          <cell r="AD562" t="str">
            <v/>
          </cell>
          <cell r="AE562" t="str">
            <v/>
          </cell>
          <cell r="AF562" t="str">
            <v/>
          </cell>
          <cell r="AG562" t="str">
            <v/>
          </cell>
          <cell r="AH562" t="str">
            <v/>
          </cell>
          <cell r="AI562" t="str">
            <v/>
          </cell>
          <cell r="AJ562" t="str">
            <v/>
          </cell>
          <cell r="AK562" t="str">
            <v/>
          </cell>
        </row>
        <row r="563">
          <cell r="C563" t="str">
            <v>INE507T07070</v>
          </cell>
          <cell r="D563" t="str">
            <v>Summit Digitel Infrastructure Ltd.</v>
          </cell>
          <cell r="E563" t="str">
            <v>Summit Digitel Infrastructure 07.40% 28-Sep-2028</v>
          </cell>
          <cell r="F563" t="str">
            <v>Bond</v>
          </cell>
          <cell r="G563">
            <v>47024</v>
          </cell>
          <cell r="H563">
            <v>0.07400000000000001</v>
          </cell>
          <cell r="I563">
            <v>100</v>
          </cell>
          <cell r="J563">
            <v>98.4635</v>
          </cell>
          <cell r="K563">
            <v>0.080525</v>
          </cell>
          <cell r="L563">
            <v>0.010305999999999996</v>
          </cell>
          <cell r="M563" t="str">
            <v>Maturity</v>
          </cell>
          <cell r="N563">
            <v>47024</v>
          </cell>
          <cell r="O563">
            <v>4.352459016393443</v>
          </cell>
          <cell r="P563">
            <v>3.713999430242725</v>
          </cell>
          <cell r="Q563">
            <v>3.6407074386190255</v>
          </cell>
          <cell r="R563" t="str">
            <v>CRISIL AAA</v>
          </cell>
          <cell r="S563" t="str">
            <v/>
          </cell>
          <cell r="T563">
            <v>98.4627</v>
          </cell>
          <cell r="U563">
            <v>0.080525</v>
          </cell>
          <cell r="V563">
            <v>0.009915000000000007</v>
          </cell>
          <cell r="W563" t="str">
            <v>Level-3</v>
          </cell>
          <cell r="X563" t="str">
            <v>Maturity</v>
          </cell>
          <cell r="Y563" t="str">
            <v/>
          </cell>
          <cell r="Z563">
            <v>0</v>
          </cell>
          <cell r="AA563" t="str">
            <v/>
          </cell>
          <cell r="AB563" t="str">
            <v/>
          </cell>
          <cell r="AC563" t="str">
            <v/>
          </cell>
          <cell r="AD563" t="str">
            <v/>
          </cell>
          <cell r="AE563" t="str">
            <v/>
          </cell>
          <cell r="AF563" t="str">
            <v/>
          </cell>
          <cell r="AG563" t="str">
            <v/>
          </cell>
          <cell r="AH563" t="str">
            <v/>
          </cell>
          <cell r="AI563" t="str">
            <v/>
          </cell>
          <cell r="AJ563" t="str">
            <v/>
          </cell>
          <cell r="AK563" t="str">
            <v/>
          </cell>
        </row>
        <row r="564">
          <cell r="C564" t="str">
            <v>INE002L08010</v>
          </cell>
          <cell r="D564" t="str">
            <v>SJVN Ltd.</v>
          </cell>
          <cell r="E564" t="str">
            <v>SJVN 06.10% 29-Sep-2026</v>
          </cell>
          <cell r="F564" t="str">
            <v>Bond</v>
          </cell>
          <cell r="G564">
            <v>46294</v>
          </cell>
          <cell r="H564">
            <v>0.061000000000000006</v>
          </cell>
          <cell r="I564">
            <v>100</v>
          </cell>
          <cell r="J564">
            <v>96.0376</v>
          </cell>
          <cell r="K564">
            <v>0.0799</v>
          </cell>
          <cell r="L564">
            <v>0.009786000000000003</v>
          </cell>
          <cell r="M564" t="str">
            <v>Maturity</v>
          </cell>
          <cell r="N564">
            <v>46294</v>
          </cell>
          <cell r="O564">
            <v>2.3551912568306013</v>
          </cell>
          <cell r="P564">
            <v>2.178714094544106</v>
          </cell>
          <cell r="Q564">
            <v>2.0175146722327124</v>
          </cell>
          <cell r="R564" t="str">
            <v>CRISIL AA+</v>
          </cell>
          <cell r="S564" t="str">
            <v/>
          </cell>
          <cell r="T564">
            <v>96.0333</v>
          </cell>
          <cell r="U564">
            <v>0.0799</v>
          </cell>
          <cell r="V564">
            <v>0.009785000000000002</v>
          </cell>
          <cell r="W564" t="str">
            <v>Level-3</v>
          </cell>
          <cell r="X564" t="str">
            <v>Maturity</v>
          </cell>
          <cell r="Y564" t="str">
            <v/>
          </cell>
          <cell r="Z564">
            <v>0</v>
          </cell>
          <cell r="AA564" t="str">
            <v/>
          </cell>
          <cell r="AB564" t="str">
            <v/>
          </cell>
          <cell r="AC564" t="str">
            <v/>
          </cell>
          <cell r="AD564" t="str">
            <v/>
          </cell>
          <cell r="AE564" t="str">
            <v/>
          </cell>
          <cell r="AF564" t="str">
            <v/>
          </cell>
          <cell r="AG564" t="str">
            <v/>
          </cell>
          <cell r="AH564" t="str">
            <v/>
          </cell>
          <cell r="AI564" t="str">
            <v/>
          </cell>
          <cell r="AJ564" t="str">
            <v/>
          </cell>
          <cell r="AK564" t="str">
            <v/>
          </cell>
        </row>
        <row r="565">
          <cell r="C565" t="str">
            <v>INE516Y07444</v>
          </cell>
          <cell r="D565" t="str">
            <v>Piramal Capital &amp; Housing Finance Ltd.</v>
          </cell>
          <cell r="E565" t="str">
            <v>Piramal Capital &amp; Hsg Fin 06.75% 26-Sep-2031 C 28-Sep-2026</v>
          </cell>
          <cell r="F565" t="str">
            <v>Bond</v>
          </cell>
          <cell r="G565">
            <v>48117</v>
          </cell>
          <cell r="H565">
            <v>0.0675</v>
          </cell>
          <cell r="I565">
            <v>87.5</v>
          </cell>
          <cell r="J565">
            <v>75.6823</v>
          </cell>
          <cell r="K565">
            <v>0.1098</v>
          </cell>
          <cell r="L565">
            <v>0.039048</v>
          </cell>
          <cell r="M565" t="str">
            <v>Maturity</v>
          </cell>
          <cell r="N565">
            <v>48117</v>
          </cell>
          <cell r="O565">
            <v>7.346979564338648</v>
          </cell>
          <cell r="P565">
            <v>3.718158212819038</v>
          </cell>
          <cell r="Q565">
            <v>3.524654671361302</v>
          </cell>
          <cell r="R565" t="str">
            <v>[ICRA]AA</v>
          </cell>
          <cell r="S565" t="str">
            <v/>
          </cell>
          <cell r="T565">
            <v>75.6766</v>
          </cell>
          <cell r="U565">
            <v>0.1098</v>
          </cell>
          <cell r="V565">
            <v>0.040986999999999996</v>
          </cell>
          <cell r="W565" t="str">
            <v>Level-1</v>
          </cell>
          <cell r="X565" t="str">
            <v>Maturity</v>
          </cell>
          <cell r="Y565" t="str">
            <v/>
          </cell>
          <cell r="Z565">
            <v>0</v>
          </cell>
          <cell r="AA565">
            <v>1824</v>
          </cell>
          <cell r="AB565" t="str">
            <v/>
          </cell>
          <cell r="AC565" t="str">
            <v/>
          </cell>
          <cell r="AD565">
            <v>20</v>
          </cell>
          <cell r="AE565" t="str">
            <v/>
          </cell>
          <cell r="AF565" t="str">
            <v/>
          </cell>
          <cell r="AG565" t="str">
            <v/>
          </cell>
          <cell r="AH565" t="str">
            <v/>
          </cell>
          <cell r="AI565" t="str">
            <v/>
          </cell>
          <cell r="AJ565" t="str">
            <v/>
          </cell>
          <cell r="AK565" t="str">
            <v/>
          </cell>
        </row>
        <row r="566">
          <cell r="C566" t="str">
            <v>INE936D07174</v>
          </cell>
          <cell r="D566" t="str">
            <v>Jamnagar Utilities &amp; Power Pvt. Ltd.</v>
          </cell>
          <cell r="E566" t="str">
            <v>Jamnagar Utilities &amp; Power 06.40% (PPD6) 29-Sep-2026</v>
          </cell>
          <cell r="F566" t="str">
            <v>Bond</v>
          </cell>
          <cell r="G566">
            <v>46294</v>
          </cell>
          <cell r="H566">
            <v>0.064</v>
          </cell>
          <cell r="I566">
            <v>100</v>
          </cell>
          <cell r="J566">
            <v>96.8786</v>
          </cell>
          <cell r="K566">
            <v>0.0788</v>
          </cell>
          <cell r="L566">
            <v>0.008686</v>
          </cell>
          <cell r="M566" t="str">
            <v>Maturity</v>
          </cell>
          <cell r="N566">
            <v>46294</v>
          </cell>
          <cell r="O566">
            <v>2.3551912568306013</v>
          </cell>
          <cell r="P566">
            <v>2.171915800739515</v>
          </cell>
          <cell r="Q566">
            <v>2.0132701156280266</v>
          </cell>
          <cell r="R566" t="str">
            <v>CRISIL AAA</v>
          </cell>
          <cell r="S566" t="str">
            <v/>
          </cell>
          <cell r="T566">
            <v>96.8751</v>
          </cell>
          <cell r="U566">
            <v>0.0788</v>
          </cell>
          <cell r="V566">
            <v>0.008984999999999993</v>
          </cell>
          <cell r="W566" t="str">
            <v>Level-1</v>
          </cell>
          <cell r="X566" t="str">
            <v>Maturity</v>
          </cell>
          <cell r="Y566" t="str">
            <v/>
          </cell>
          <cell r="Z566">
            <v>0</v>
          </cell>
          <cell r="AA566" t="str">
            <v/>
          </cell>
          <cell r="AB566" t="str">
            <v/>
          </cell>
          <cell r="AC566" t="str">
            <v/>
          </cell>
          <cell r="AD566" t="str">
            <v/>
          </cell>
          <cell r="AE566" t="str">
            <v/>
          </cell>
          <cell r="AF566" t="str">
            <v/>
          </cell>
          <cell r="AG566" t="str">
            <v/>
          </cell>
          <cell r="AH566" t="str">
            <v/>
          </cell>
          <cell r="AI566" t="str">
            <v/>
          </cell>
          <cell r="AJ566" t="str">
            <v/>
          </cell>
          <cell r="AK566" t="str">
            <v/>
          </cell>
        </row>
        <row r="567">
          <cell r="C567" t="str">
            <v>INE040A08997</v>
          </cell>
          <cell r="D567" t="str">
            <v>HDFC Bank Ltd.</v>
          </cell>
          <cell r="E567" t="str">
            <v>HDFC 04.13% (3M T-Bill + 80 BPS Series Z-005) 30-Sep-2024</v>
          </cell>
          <cell r="F567" t="str">
            <v>Bond</v>
          </cell>
          <cell r="G567">
            <v>45565</v>
          </cell>
          <cell r="H567">
            <v>0.0413</v>
          </cell>
          <cell r="I567">
            <v>100</v>
          </cell>
          <cell r="J567">
            <v>99.7534</v>
          </cell>
          <cell r="K567">
            <v>0.081862</v>
          </cell>
          <cell r="L567">
            <v>0.011787000000000006</v>
          </cell>
          <cell r="M567" t="str">
            <v>Maturity</v>
          </cell>
          <cell r="N567">
            <v>45565</v>
          </cell>
          <cell r="O567">
            <v>0.35792349726775957</v>
          </cell>
          <cell r="P567">
            <v>0.3551912568306011</v>
          </cell>
          <cell r="Q567">
            <v>0.3283147544054612</v>
          </cell>
          <cell r="R567" t="str">
            <v>CRISIL AAA</v>
          </cell>
          <cell r="S567" t="str">
            <v/>
          </cell>
          <cell r="T567">
            <v>99.7524</v>
          </cell>
          <cell r="U567">
            <v>0.081862</v>
          </cell>
          <cell r="V567">
            <v>0.011912000000000006</v>
          </cell>
          <cell r="W567" t="str">
            <v>Level-3</v>
          </cell>
          <cell r="X567" t="str">
            <v>Maturity</v>
          </cell>
          <cell r="Y567" t="str">
            <v/>
          </cell>
          <cell r="Z567">
            <v>0</v>
          </cell>
          <cell r="AA567" t="str">
            <v/>
          </cell>
          <cell r="AB567" t="str">
            <v/>
          </cell>
          <cell r="AC567" t="str">
            <v/>
          </cell>
          <cell r="AD567" t="str">
            <v/>
          </cell>
          <cell r="AE567" t="str">
            <v/>
          </cell>
          <cell r="AF567" t="str">
            <v/>
          </cell>
          <cell r="AG567" t="str">
            <v/>
          </cell>
          <cell r="AH567" t="str">
            <v/>
          </cell>
          <cell r="AI567" t="str">
            <v/>
          </cell>
          <cell r="AJ567" t="str">
            <v/>
          </cell>
          <cell r="AK567" t="str">
            <v/>
          </cell>
        </row>
        <row r="568">
          <cell r="C568" t="str">
            <v>INE071G07454</v>
          </cell>
          <cell r="D568" t="str">
            <v>ICICI Home Finance Co. Ltd.</v>
          </cell>
          <cell r="E568" t="str">
            <v>ICICI HOME FINANCE CO LTD.  (3MTB AVG - 5) (OP- I HDBSEP211) (27/09/2024)</v>
          </cell>
          <cell r="F568" t="str">
            <v>Bond</v>
          </cell>
          <cell r="G568">
            <v>45562</v>
          </cell>
          <cell r="H568">
            <v>0.045700000000000005</v>
          </cell>
          <cell r="I568">
            <v>100</v>
          </cell>
          <cell r="J568">
            <v>100.0304</v>
          </cell>
          <cell r="K568">
            <v>0.078324</v>
          </cell>
          <cell r="L568">
            <v>0.008249000000000006</v>
          </cell>
          <cell r="M568" t="str">
            <v>Maturity</v>
          </cell>
          <cell r="N568">
            <v>45562</v>
          </cell>
          <cell r="O568">
            <v>0.34972677595628415</v>
          </cell>
          <cell r="P568">
            <v>0.3469945355191257</v>
          </cell>
          <cell r="Q568">
            <v>0.3217906079426273</v>
          </cell>
          <cell r="R568" t="str">
            <v>CRISIL AAA</v>
          </cell>
          <cell r="S568" t="str">
            <v/>
          </cell>
          <cell r="T568">
            <v>100.0315</v>
          </cell>
          <cell r="U568">
            <v>0.078324</v>
          </cell>
          <cell r="V568">
            <v>0.008374000000000006</v>
          </cell>
          <cell r="W568" t="str">
            <v>Level-3</v>
          </cell>
          <cell r="X568" t="str">
            <v>Maturity</v>
          </cell>
          <cell r="Y568" t="str">
            <v/>
          </cell>
          <cell r="Z568">
            <v>0</v>
          </cell>
          <cell r="AA568" t="str">
            <v/>
          </cell>
          <cell r="AB568" t="str">
            <v/>
          </cell>
          <cell r="AC568" t="str">
            <v/>
          </cell>
          <cell r="AD568" t="str">
            <v/>
          </cell>
          <cell r="AE568" t="str">
            <v/>
          </cell>
          <cell r="AF568" t="str">
            <v/>
          </cell>
          <cell r="AG568" t="str">
            <v/>
          </cell>
          <cell r="AH568" t="str">
            <v/>
          </cell>
          <cell r="AI568" t="str">
            <v/>
          </cell>
          <cell r="AJ568" t="str">
            <v/>
          </cell>
          <cell r="AK568" t="str">
            <v/>
          </cell>
        </row>
        <row r="569">
          <cell r="C569" t="str">
            <v>INE053F07AB5</v>
          </cell>
          <cell r="D569" t="str">
            <v>Indian Railway Finance Corporation Ltd.</v>
          </cell>
          <cell r="E569" t="str">
            <v>IRFC 07.27% (Series- 121) 15-Jun-2027</v>
          </cell>
          <cell r="F569" t="str">
            <v>Bond</v>
          </cell>
          <cell r="G569">
            <v>46553</v>
          </cell>
          <cell r="H569">
            <v>0.0727</v>
          </cell>
          <cell r="I569">
            <v>100</v>
          </cell>
          <cell r="J569">
            <v>99.4218</v>
          </cell>
          <cell r="K569">
            <v>0.0749</v>
          </cell>
          <cell r="L569">
            <v>0.004695999999999992</v>
          </cell>
          <cell r="M569" t="str">
            <v>Maturity</v>
          </cell>
          <cell r="N569">
            <v>46553</v>
          </cell>
          <cell r="O569">
            <v>3.0657534246575344</v>
          </cell>
          <cell r="P569">
            <v>2.8319007378067687</v>
          </cell>
          <cell r="Q569">
            <v>2.634571344131332</v>
          </cell>
          <cell r="R569" t="str">
            <v>CRISIL AAA</v>
          </cell>
          <cell r="S569" t="str">
            <v/>
          </cell>
          <cell r="T569">
            <v>99.4218</v>
          </cell>
          <cell r="U569">
            <v>0.0749</v>
          </cell>
          <cell r="V569">
            <v>0.005033999999999997</v>
          </cell>
          <cell r="W569" t="str">
            <v>Level-2</v>
          </cell>
          <cell r="X569" t="str">
            <v>Maturity</v>
          </cell>
          <cell r="Y569" t="str">
            <v/>
          </cell>
          <cell r="Z569">
            <v>0</v>
          </cell>
          <cell r="AA569" t="str">
            <v/>
          </cell>
          <cell r="AB569" t="str">
            <v/>
          </cell>
          <cell r="AC569" t="str">
            <v/>
          </cell>
          <cell r="AD569" t="str">
            <v/>
          </cell>
          <cell r="AE569" t="str">
            <v/>
          </cell>
          <cell r="AF569" t="str">
            <v/>
          </cell>
          <cell r="AG569" t="str">
            <v/>
          </cell>
          <cell r="AH569" t="str">
            <v/>
          </cell>
          <cell r="AI569" t="str">
            <v/>
          </cell>
          <cell r="AJ569" t="str">
            <v/>
          </cell>
          <cell r="AK569" t="str">
            <v/>
          </cell>
        </row>
        <row r="570">
          <cell r="C570" t="str">
            <v>INE084A08151</v>
          </cell>
          <cell r="D570" t="str">
            <v>Bank of India</v>
          </cell>
          <cell r="E570" t="str">
            <v>BOI 07.14% (Basel  III Tier II Series XV)  30-Sep-2031 C 30-Sep-2026</v>
          </cell>
          <cell r="F570" t="str">
            <v>Bond</v>
          </cell>
          <cell r="G570">
            <v>48121</v>
          </cell>
          <cell r="H570">
            <v>0.0714</v>
          </cell>
          <cell r="I570">
            <v>100</v>
          </cell>
          <cell r="J570">
            <v>96.7204</v>
          </cell>
          <cell r="K570">
            <v>0.077426</v>
          </cell>
          <cell r="L570">
            <v>0.006673999999999999</v>
          </cell>
          <cell r="M570" t="str">
            <v>Maturity</v>
          </cell>
          <cell r="N570">
            <v>48121</v>
          </cell>
          <cell r="O570">
            <v>7.358904109589041</v>
          </cell>
          <cell r="P570">
            <v>5.884206341018763</v>
          </cell>
          <cell r="Q570">
            <v>5.46135543510066</v>
          </cell>
          <cell r="R570" t="str">
            <v>CRISIL AA+</v>
          </cell>
          <cell r="S570" t="str">
            <v/>
          </cell>
          <cell r="T570">
            <v>96.72</v>
          </cell>
          <cell r="U570">
            <v>0.077426</v>
          </cell>
          <cell r="V570">
            <v>0.006612999999999994</v>
          </cell>
          <cell r="W570" t="str">
            <v>Level-3</v>
          </cell>
          <cell r="X570" t="str">
            <v>Maturity</v>
          </cell>
          <cell r="Y570" t="str">
            <v/>
          </cell>
          <cell r="Z570">
            <v>0</v>
          </cell>
          <cell r="AA570" t="str">
            <v/>
          </cell>
          <cell r="AB570" t="str">
            <v/>
          </cell>
          <cell r="AC570" t="str">
            <v/>
          </cell>
          <cell r="AD570" t="str">
            <v/>
          </cell>
          <cell r="AE570" t="str">
            <v/>
          </cell>
          <cell r="AF570" t="str">
            <v/>
          </cell>
          <cell r="AG570" t="str">
            <v/>
          </cell>
          <cell r="AH570" t="str">
            <v/>
          </cell>
          <cell r="AI570" t="str">
            <v/>
          </cell>
          <cell r="AJ570" t="str">
            <v/>
          </cell>
          <cell r="AK570" t="str">
            <v/>
          </cell>
        </row>
        <row r="571">
          <cell r="C571" t="str">
            <v>INE134E08LM8</v>
          </cell>
          <cell r="D571" t="str">
            <v>Power Finance Corporation Ltd.</v>
          </cell>
          <cell r="E571" t="str">
            <v>PFC 06.95% (SERIES BS 213)  01-Oct-2031</v>
          </cell>
          <cell r="F571" t="str">
            <v>Bond</v>
          </cell>
          <cell r="G571">
            <v>48122</v>
          </cell>
          <cell r="H571">
            <v>0.0695</v>
          </cell>
          <cell r="I571">
            <v>100</v>
          </cell>
          <cell r="J571">
            <v>96.7552</v>
          </cell>
          <cell r="K571">
            <v>0.0753</v>
          </cell>
          <cell r="L571">
            <v>0.00454800000000001</v>
          </cell>
          <cell r="M571" t="str">
            <v>Maturity</v>
          </cell>
          <cell r="N571">
            <v>48122</v>
          </cell>
          <cell r="O571">
            <v>7.360655737704918</v>
          </cell>
          <cell r="P571">
            <v>5.7252680444590185</v>
          </cell>
          <cell r="Q571">
            <v>5.324344875345502</v>
          </cell>
          <cell r="R571" t="str">
            <v>CRISIL AAA</v>
          </cell>
          <cell r="S571" t="str">
            <v/>
          </cell>
          <cell r="T571">
            <v>96.7541</v>
          </cell>
          <cell r="U571">
            <v>0.0753</v>
          </cell>
          <cell r="V571">
            <v>0.005037</v>
          </cell>
          <cell r="W571" t="str">
            <v>Level-2</v>
          </cell>
          <cell r="X571" t="str">
            <v>Maturity</v>
          </cell>
          <cell r="Y571" t="str">
            <v/>
          </cell>
          <cell r="Z571">
            <v>0</v>
          </cell>
          <cell r="AA571" t="str">
            <v/>
          </cell>
          <cell r="AB571" t="str">
            <v/>
          </cell>
          <cell r="AC571" t="str">
            <v/>
          </cell>
          <cell r="AD571" t="str">
            <v/>
          </cell>
          <cell r="AE571" t="str">
            <v/>
          </cell>
          <cell r="AF571" t="str">
            <v/>
          </cell>
          <cell r="AG571" t="str">
            <v/>
          </cell>
          <cell r="AH571" t="str">
            <v/>
          </cell>
          <cell r="AI571" t="str">
            <v/>
          </cell>
          <cell r="AJ571" t="str">
            <v/>
          </cell>
          <cell r="AK571" t="str">
            <v/>
          </cell>
        </row>
        <row r="572">
          <cell r="C572" t="str">
            <v>INE201P08167</v>
          </cell>
          <cell r="D572" t="str">
            <v>G. R. Infraprojects Ltd.</v>
          </cell>
          <cell r="E572" t="str">
            <v>GR Infraprojects 06.70% (series B) 27-Dec-2024</v>
          </cell>
          <cell r="F572" t="str">
            <v>Bond</v>
          </cell>
          <cell r="G572">
            <v>45653</v>
          </cell>
          <cell r="H572">
            <v>0.067</v>
          </cell>
          <cell r="I572">
            <v>100</v>
          </cell>
          <cell r="J572">
            <v>98.922</v>
          </cell>
          <cell r="K572">
            <v>0.0838</v>
          </cell>
          <cell r="L572">
            <v>0.013700000000000004</v>
          </cell>
          <cell r="M572" t="str">
            <v>Maturity</v>
          </cell>
          <cell r="N572">
            <v>45653</v>
          </cell>
          <cell r="O572">
            <v>0.5983606557377049</v>
          </cell>
          <cell r="P572">
            <v>0.5956284153005464</v>
          </cell>
          <cell r="Q572">
            <v>0.5495741052782307</v>
          </cell>
          <cell r="R572" t="str">
            <v>CARE AA+</v>
          </cell>
          <cell r="S572" t="str">
            <v/>
          </cell>
          <cell r="T572">
            <v>98.9181</v>
          </cell>
          <cell r="U572">
            <v>0.0838</v>
          </cell>
          <cell r="V572">
            <v>0.013799999999999993</v>
          </cell>
          <cell r="W572" t="str">
            <v>Level-3</v>
          </cell>
          <cell r="X572" t="str">
            <v>Maturity</v>
          </cell>
          <cell r="Y572" t="str">
            <v/>
          </cell>
          <cell r="Z572">
            <v>0</v>
          </cell>
          <cell r="AA572" t="str">
            <v/>
          </cell>
          <cell r="AB572" t="str">
            <v/>
          </cell>
          <cell r="AC572" t="str">
            <v/>
          </cell>
          <cell r="AD572" t="str">
            <v/>
          </cell>
          <cell r="AE572" t="str">
            <v/>
          </cell>
          <cell r="AF572" t="str">
            <v/>
          </cell>
          <cell r="AG572" t="str">
            <v/>
          </cell>
          <cell r="AH572" t="str">
            <v/>
          </cell>
          <cell r="AI572" t="str">
            <v/>
          </cell>
          <cell r="AJ572" t="str">
            <v/>
          </cell>
          <cell r="AK572" t="str">
            <v/>
          </cell>
        </row>
        <row r="573">
          <cell r="C573" t="str">
            <v>INE219X07298</v>
          </cell>
          <cell r="D573" t="str">
            <v>India Grid Trust</v>
          </cell>
          <cell r="E573" t="str">
            <v>India Grid Trust 07.32% (Series L) 27-Jun-2031</v>
          </cell>
          <cell r="F573" t="str">
            <v>Bond</v>
          </cell>
          <cell r="G573">
            <v>48026</v>
          </cell>
          <cell r="H573">
            <v>0.0732</v>
          </cell>
          <cell r="I573">
            <v>100</v>
          </cell>
          <cell r="J573">
            <v>97.436</v>
          </cell>
          <cell r="K573">
            <v>0.08025</v>
          </cell>
          <cell r="L573">
            <v>0.009498000000000006</v>
          </cell>
          <cell r="M573" t="str">
            <v>Maturity</v>
          </cell>
          <cell r="N573">
            <v>48026</v>
          </cell>
          <cell r="O573">
            <v>7.097192903660454</v>
          </cell>
          <cell r="P573">
            <v>5.47824217497804</v>
          </cell>
          <cell r="Q573">
            <v>5.370496587197392</v>
          </cell>
          <cell r="R573" t="str">
            <v>[ICRA]AAA</v>
          </cell>
          <cell r="S573" t="str">
            <v/>
          </cell>
          <cell r="T573">
            <v>97.4351</v>
          </cell>
          <cell r="U573">
            <v>0.08025</v>
          </cell>
          <cell r="V573">
            <v>0.009636999999999993</v>
          </cell>
          <cell r="W573" t="str">
            <v>Level-3</v>
          </cell>
          <cell r="X573" t="str">
            <v>Maturity</v>
          </cell>
          <cell r="Y573" t="str">
            <v/>
          </cell>
          <cell r="Z573">
            <v>0</v>
          </cell>
          <cell r="AA573" t="str">
            <v/>
          </cell>
          <cell r="AB573" t="str">
            <v/>
          </cell>
          <cell r="AC573" t="str">
            <v/>
          </cell>
          <cell r="AD573" t="str">
            <v/>
          </cell>
          <cell r="AE573" t="str">
            <v/>
          </cell>
          <cell r="AF573" t="str">
            <v/>
          </cell>
          <cell r="AG573" t="str">
            <v/>
          </cell>
          <cell r="AH573" t="str">
            <v/>
          </cell>
          <cell r="AI573" t="str">
            <v/>
          </cell>
          <cell r="AJ573" t="str">
            <v/>
          </cell>
          <cell r="AK573" t="str">
            <v/>
          </cell>
        </row>
        <row r="574">
          <cell r="C574" t="str">
            <v>INE523H07BN6</v>
          </cell>
          <cell r="D574" t="str">
            <v>JM Financial Products Ltd.</v>
          </cell>
          <cell r="E574" t="str">
            <v>JM Financial Products (91day Tbill + 315 Bps Sprd Series I) 07-Jan-2025</v>
          </cell>
          <cell r="F574" t="str">
            <v>Bond</v>
          </cell>
          <cell r="G574">
            <v>45664</v>
          </cell>
          <cell r="H574">
            <v>0</v>
          </cell>
          <cell r="I574">
            <v>100</v>
          </cell>
          <cell r="J574">
            <v>99.9266</v>
          </cell>
          <cell r="K574">
            <v>0.101651</v>
          </cell>
          <cell r="L574">
            <v>0.03155100000000001</v>
          </cell>
          <cell r="M574" t="str">
            <v>Maturity</v>
          </cell>
          <cell r="N574">
            <v>45664</v>
          </cell>
          <cell r="O574">
            <v>0.6291039748484168</v>
          </cell>
          <cell r="P574">
            <v>0.6033012512416058</v>
          </cell>
          <cell r="Q574">
            <v>0.5476337344963204</v>
          </cell>
          <cell r="R574" t="str">
            <v>CRISIL AA</v>
          </cell>
          <cell r="S574" t="str">
            <v/>
          </cell>
          <cell r="T574">
            <v>99.9266</v>
          </cell>
          <cell r="U574">
            <v>0.101651</v>
          </cell>
          <cell r="V574">
            <v>0.031651</v>
          </cell>
          <cell r="W574" t="str">
            <v>Level-3</v>
          </cell>
          <cell r="X574" t="str">
            <v>Maturity</v>
          </cell>
          <cell r="Y574" t="str">
            <v/>
          </cell>
          <cell r="Z574">
            <v>0</v>
          </cell>
          <cell r="AA574" t="str">
            <v/>
          </cell>
          <cell r="AB574" t="str">
            <v/>
          </cell>
          <cell r="AC574" t="str">
            <v/>
          </cell>
          <cell r="AD574" t="str">
            <v/>
          </cell>
          <cell r="AE574" t="str">
            <v/>
          </cell>
          <cell r="AF574" t="str">
            <v/>
          </cell>
          <cell r="AG574" t="str">
            <v/>
          </cell>
          <cell r="AH574" t="str">
            <v/>
          </cell>
          <cell r="AI574" t="str">
            <v/>
          </cell>
          <cell r="AJ574" t="str">
            <v/>
          </cell>
          <cell r="AK574" t="str">
            <v/>
          </cell>
        </row>
        <row r="575">
          <cell r="C575" t="str">
            <v>INE041007076</v>
          </cell>
          <cell r="D575" t="str">
            <v>Embassy Office Parks REIT</v>
          </cell>
          <cell r="E575" t="str">
            <v>Embassy Office Parks REIT (Series A) 06.25% 18-Oct-2024 C 18-Jul-2024</v>
          </cell>
          <cell r="F575" t="str">
            <v>Bond</v>
          </cell>
          <cell r="G575">
            <v>45583</v>
          </cell>
          <cell r="H575">
            <v>0.0625</v>
          </cell>
          <cell r="I575">
            <v>100</v>
          </cell>
          <cell r="J575">
            <v>99.3928</v>
          </cell>
          <cell r="K575">
            <v>0.0803</v>
          </cell>
          <cell r="L575">
            <v>0.010224999999999998</v>
          </cell>
          <cell r="M575" t="str">
            <v>Maturity</v>
          </cell>
          <cell r="N575">
            <v>45583</v>
          </cell>
          <cell r="O575">
            <v>0.40710382513661203</v>
          </cell>
          <cell r="P575">
            <v>0.39900255112549116</v>
          </cell>
          <cell r="Q575">
            <v>0.3911502106467575</v>
          </cell>
          <cell r="R575" t="str">
            <v>CRISIL AAA</v>
          </cell>
          <cell r="S575" t="str">
            <v/>
          </cell>
          <cell r="T575">
            <v>99.3887</v>
          </cell>
          <cell r="U575">
            <v>0.0803</v>
          </cell>
          <cell r="V575">
            <v>0.010349999999999998</v>
          </cell>
          <cell r="W575" t="str">
            <v>Level-3</v>
          </cell>
          <cell r="X575" t="str">
            <v>Maturity</v>
          </cell>
          <cell r="Y575" t="str">
            <v/>
          </cell>
          <cell r="Z575">
            <v>0</v>
          </cell>
          <cell r="AA575">
            <v>2</v>
          </cell>
          <cell r="AB575" t="str">
            <v/>
          </cell>
          <cell r="AC575" t="str">
            <v/>
          </cell>
          <cell r="AD575" t="str">
            <v/>
          </cell>
          <cell r="AE575" t="str">
            <v/>
          </cell>
          <cell r="AF575" t="str">
            <v/>
          </cell>
          <cell r="AG575" t="str">
            <v/>
          </cell>
          <cell r="AH575" t="str">
            <v/>
          </cell>
          <cell r="AI575" t="str">
            <v/>
          </cell>
          <cell r="AJ575" t="str">
            <v/>
          </cell>
          <cell r="AK575" t="str">
            <v/>
          </cell>
        </row>
        <row r="576">
          <cell r="C576" t="str">
            <v>INE403D08108</v>
          </cell>
          <cell r="D576" t="str">
            <v>Bharti Telecom Ltd.</v>
          </cell>
          <cell r="E576" t="str">
            <v>Bharti Telecom Ltd 06.42% (Series VIII) 18-Oct-2024</v>
          </cell>
          <cell r="F576" t="str">
            <v>Bond</v>
          </cell>
          <cell r="G576">
            <v>45583</v>
          </cell>
          <cell r="H576">
            <v>0.06420000000000001</v>
          </cell>
          <cell r="I576">
            <v>100</v>
          </cell>
          <cell r="J576">
            <v>99.0628</v>
          </cell>
          <cell r="K576">
            <v>0.082325</v>
          </cell>
          <cell r="L576">
            <v>0.012249999999999997</v>
          </cell>
          <cell r="M576" t="str">
            <v>Maturity</v>
          </cell>
          <cell r="N576">
            <v>45583</v>
          </cell>
          <cell r="O576">
            <v>0.40710382513661203</v>
          </cell>
          <cell r="P576">
            <v>0.40437158469945356</v>
          </cell>
          <cell r="Q576">
            <v>0.3736138264379494</v>
          </cell>
          <cell r="R576" t="str">
            <v>CRISIL AA+</v>
          </cell>
          <cell r="S576" t="str">
            <v/>
          </cell>
          <cell r="T576">
            <v>99.0572</v>
          </cell>
          <cell r="U576">
            <v>0.082325</v>
          </cell>
          <cell r="V576">
            <v>0.012374999999999997</v>
          </cell>
          <cell r="W576" t="str">
            <v>Level-3</v>
          </cell>
          <cell r="X576" t="str">
            <v>Maturity</v>
          </cell>
          <cell r="Y576" t="str">
            <v/>
          </cell>
          <cell r="Z576">
            <v>0</v>
          </cell>
          <cell r="AA576" t="str">
            <v/>
          </cell>
          <cell r="AB576" t="str">
            <v/>
          </cell>
          <cell r="AC576" t="str">
            <v/>
          </cell>
          <cell r="AD576" t="str">
            <v/>
          </cell>
          <cell r="AE576" t="str">
            <v/>
          </cell>
          <cell r="AF576" t="str">
            <v/>
          </cell>
          <cell r="AG576" t="str">
            <v/>
          </cell>
          <cell r="AH576" t="str">
            <v/>
          </cell>
          <cell r="AI576" t="str">
            <v/>
          </cell>
          <cell r="AJ576" t="str">
            <v/>
          </cell>
          <cell r="AK576" t="str">
            <v/>
          </cell>
        </row>
        <row r="577">
          <cell r="C577" t="str">
            <v>INE020B08CR3</v>
          </cell>
          <cell r="D577" t="str">
            <v>Rural Electrification Corporation Ltd.</v>
          </cell>
          <cell r="E577" t="str">
            <v>RECL 08.25% (Series GOI-X) 26-Mar-2030</v>
          </cell>
          <cell r="F577" t="str">
            <v>Bond</v>
          </cell>
          <cell r="G577">
            <v>47568</v>
          </cell>
          <cell r="H577">
            <v>0.0825</v>
          </cell>
          <cell r="I577">
            <v>100</v>
          </cell>
          <cell r="J577">
            <v>103.7801</v>
          </cell>
          <cell r="K577">
            <v>0.075747</v>
          </cell>
          <cell r="L577">
            <v>0.00538799999999999</v>
          </cell>
          <cell r="M577" t="str">
            <v>Maturity</v>
          </cell>
          <cell r="N577">
            <v>47568</v>
          </cell>
          <cell r="O577">
            <v>5.84288494647803</v>
          </cell>
          <cell r="P577">
            <v>4.716701109961294</v>
          </cell>
          <cell r="Q577">
            <v>4.544581887832471</v>
          </cell>
          <cell r="R577" t="str">
            <v>CRISIL AAA</v>
          </cell>
          <cell r="S577" t="str">
            <v/>
          </cell>
          <cell r="T577">
            <v>103.7817</v>
          </cell>
          <cell r="U577">
            <v>0.075747</v>
          </cell>
          <cell r="V577">
            <v>0.005126999999999993</v>
          </cell>
          <cell r="W577" t="str">
            <v>Level-2</v>
          </cell>
          <cell r="X577" t="str">
            <v>Maturity</v>
          </cell>
          <cell r="Y577" t="str">
            <v/>
          </cell>
          <cell r="Z577">
            <v>0</v>
          </cell>
          <cell r="AA577" t="str">
            <v/>
          </cell>
          <cell r="AB577" t="str">
            <v/>
          </cell>
          <cell r="AC577" t="str">
            <v/>
          </cell>
          <cell r="AD577" t="str">
            <v/>
          </cell>
          <cell r="AE577" t="str">
            <v/>
          </cell>
          <cell r="AF577" t="str">
            <v/>
          </cell>
          <cell r="AG577" t="str">
            <v/>
          </cell>
          <cell r="AH577" t="str">
            <v/>
          </cell>
          <cell r="AI577" t="str">
            <v/>
          </cell>
          <cell r="AJ577" t="str">
            <v/>
          </cell>
          <cell r="AK577" t="str">
            <v/>
          </cell>
        </row>
        <row r="578">
          <cell r="C578" t="str">
            <v>INE020B08DT7</v>
          </cell>
          <cell r="D578" t="str">
            <v>Rural Electrification Corporation Ltd.</v>
          </cell>
          <cell r="E578" t="str">
            <v>RECL 06.23% (Series 211) 31-Oct-2031 P/C 31-Oct-2026</v>
          </cell>
          <cell r="F578" t="str">
            <v>Bond</v>
          </cell>
          <cell r="G578">
            <v>46326</v>
          </cell>
          <cell r="H578">
            <v>0.0623</v>
          </cell>
          <cell r="I578">
            <v>100</v>
          </cell>
          <cell r="J578">
            <v>96.9543</v>
          </cell>
          <cell r="K578">
            <v>0.0762</v>
          </cell>
          <cell r="L578">
            <v>0.006086000000000008</v>
          </cell>
          <cell r="M578" t="str">
            <v>Put and Call</v>
          </cell>
          <cell r="N578">
            <v>46326</v>
          </cell>
          <cell r="O578">
            <v>2.442622950819672</v>
          </cell>
          <cell r="P578">
            <v>2.2639779654820296</v>
          </cell>
          <cell r="Q578">
            <v>2.1036777229901777</v>
          </cell>
          <cell r="R578" t="str">
            <v>CRISIL AAA</v>
          </cell>
          <cell r="S578" t="str">
            <v/>
          </cell>
          <cell r="T578">
            <v>96.9512</v>
          </cell>
          <cell r="U578">
            <v>0.0762</v>
          </cell>
          <cell r="V578">
            <v>0.006385000000000002</v>
          </cell>
          <cell r="W578" t="str">
            <v>Level-2</v>
          </cell>
          <cell r="X578" t="str">
            <v>Deemed Maturity</v>
          </cell>
          <cell r="Y578" t="str">
            <v/>
          </cell>
          <cell r="Z578">
            <v>0</v>
          </cell>
          <cell r="AA578">
            <v>1</v>
          </cell>
          <cell r="AB578">
            <v>1</v>
          </cell>
          <cell r="AC578" t="str">
            <v/>
          </cell>
          <cell r="AD578" t="str">
            <v/>
          </cell>
          <cell r="AE578" t="str">
            <v/>
          </cell>
          <cell r="AF578" t="str">
            <v/>
          </cell>
          <cell r="AG578" t="str">
            <v/>
          </cell>
          <cell r="AH578" t="str">
            <v/>
          </cell>
          <cell r="AI578" t="str">
            <v/>
          </cell>
          <cell r="AJ578" t="str">
            <v/>
          </cell>
          <cell r="AK578" t="str">
            <v/>
          </cell>
        </row>
        <row r="579">
          <cell r="C579" t="str">
            <v>INE909H08402</v>
          </cell>
          <cell r="D579" t="str">
            <v>TMF Holdings Ltd.</v>
          </cell>
          <cell r="E579" t="str">
            <v>TMF Holdings 0% (Series A FY 21 22) 14-Oct-2024</v>
          </cell>
          <cell r="F579" t="str">
            <v>Bond</v>
          </cell>
          <cell r="G579">
            <v>45579</v>
          </cell>
          <cell r="H579">
            <v>0</v>
          </cell>
          <cell r="I579">
            <v>100</v>
          </cell>
          <cell r="J579">
            <v>118.6664</v>
          </cell>
          <cell r="K579">
            <v>0.08475</v>
          </cell>
          <cell r="L579">
            <v>0.014675000000000007</v>
          </cell>
          <cell r="M579" t="str">
            <v>Maturity</v>
          </cell>
          <cell r="N579">
            <v>45579</v>
          </cell>
          <cell r="O579">
            <v>0.39617486338797814</v>
          </cell>
          <cell r="P579">
            <v>0.39344262295081966</v>
          </cell>
          <cell r="Q579">
            <v>0.3627035012222352</v>
          </cell>
          <cell r="R579" t="str">
            <v>CRISIL AA</v>
          </cell>
          <cell r="S579" t="str">
            <v/>
          </cell>
          <cell r="T579">
            <v>118.6398</v>
          </cell>
          <cell r="U579">
            <v>0.08475</v>
          </cell>
          <cell r="V579">
            <v>0.015300000000000008</v>
          </cell>
          <cell r="W579" t="str">
            <v>Level-3</v>
          </cell>
          <cell r="X579" t="str">
            <v>Maturity</v>
          </cell>
          <cell r="Y579" t="str">
            <v/>
          </cell>
          <cell r="Z579">
            <v>22.5958</v>
          </cell>
          <cell r="AA579" t="str">
            <v/>
          </cell>
          <cell r="AB579" t="str">
            <v/>
          </cell>
          <cell r="AC579" t="str">
            <v/>
          </cell>
          <cell r="AD579" t="str">
            <v/>
          </cell>
          <cell r="AE579" t="str">
            <v/>
          </cell>
          <cell r="AF579" t="str">
            <v/>
          </cell>
          <cell r="AG579" t="str">
            <v/>
          </cell>
          <cell r="AH579" t="str">
            <v/>
          </cell>
          <cell r="AI579" t="str">
            <v/>
          </cell>
          <cell r="AJ579" t="str">
            <v/>
          </cell>
          <cell r="AK579" t="str">
            <v/>
          </cell>
        </row>
        <row r="580">
          <cell r="C580" t="str">
            <v>INE722A07BC2</v>
          </cell>
          <cell r="D580" t="str">
            <v>Shriram Finance Ltd.</v>
          </cell>
          <cell r="E580" t="str">
            <v>Shriram City Union Fin 3M TBILL LINKED 21-Sep-2024</v>
          </cell>
          <cell r="F580" t="str">
            <v>Bond</v>
          </cell>
          <cell r="G580">
            <v>45556</v>
          </cell>
          <cell r="H580">
            <v>0.0748</v>
          </cell>
          <cell r="I580">
            <v>100</v>
          </cell>
          <cell r="J580">
            <v>100.4999</v>
          </cell>
          <cell r="K580">
            <v>0.09007</v>
          </cell>
          <cell r="L580">
            <v>0.019995</v>
          </cell>
          <cell r="M580" t="str">
            <v>Maturity</v>
          </cell>
          <cell r="N580">
            <v>45556</v>
          </cell>
          <cell r="O580">
            <v>0.3333333333333333</v>
          </cell>
          <cell r="P580">
            <v>0.33060109289617484</v>
          </cell>
          <cell r="Q580">
            <v>0.3032842779786388</v>
          </cell>
          <cell r="R580" t="str">
            <v>CRISIL AA+</v>
          </cell>
          <cell r="S580" t="str">
            <v/>
          </cell>
          <cell r="T580">
            <v>100.5047</v>
          </cell>
          <cell r="U580">
            <v>0.09007</v>
          </cell>
          <cell r="V580">
            <v>0.020519999999999997</v>
          </cell>
          <cell r="W580" t="str">
            <v>Level-3</v>
          </cell>
          <cell r="X580" t="str">
            <v>Maturity</v>
          </cell>
          <cell r="Y580" t="str">
            <v/>
          </cell>
          <cell r="Z580">
            <v>0</v>
          </cell>
          <cell r="AA580" t="str">
            <v/>
          </cell>
          <cell r="AB580" t="str">
            <v/>
          </cell>
          <cell r="AC580" t="str">
            <v/>
          </cell>
          <cell r="AD580" t="str">
            <v/>
          </cell>
          <cell r="AE580" t="str">
            <v/>
          </cell>
          <cell r="AF580" t="str">
            <v/>
          </cell>
          <cell r="AG580" t="str">
            <v/>
          </cell>
          <cell r="AH580" t="str">
            <v/>
          </cell>
          <cell r="AI580" t="str">
            <v/>
          </cell>
          <cell r="AJ580" t="str">
            <v/>
          </cell>
          <cell r="AK580" t="str">
            <v/>
          </cell>
        </row>
        <row r="581">
          <cell r="C581" t="str">
            <v>INE752E07NW4</v>
          </cell>
          <cell r="D581" t="str">
            <v>Power Grid Corporation of India Ltd.</v>
          </cell>
          <cell r="E581" t="str">
            <v>PGC 08.13% (STRPPS K) 25-Apr-2030</v>
          </cell>
          <cell r="F581" t="str">
            <v>Bond</v>
          </cell>
          <cell r="G581">
            <v>47598</v>
          </cell>
          <cell r="H581">
            <v>0.0813</v>
          </cell>
          <cell r="I581">
            <v>100</v>
          </cell>
          <cell r="J581">
            <v>103.189</v>
          </cell>
          <cell r="K581">
            <v>0.0744</v>
          </cell>
          <cell r="L581">
            <v>0.004040999999999989</v>
          </cell>
          <cell r="M581" t="str">
            <v>Maturity</v>
          </cell>
          <cell r="N581">
            <v>47598</v>
          </cell>
          <cell r="O581">
            <v>5.926034882850513</v>
          </cell>
          <cell r="P581">
            <v>4.920334748371508</v>
          </cell>
          <cell r="Q581">
            <v>4.579611642192394</v>
          </cell>
          <cell r="R581" t="str">
            <v>CRISIL AAA</v>
          </cell>
          <cell r="S581" t="str">
            <v/>
          </cell>
          <cell r="T581">
            <v>103.1908</v>
          </cell>
          <cell r="U581">
            <v>0.0744</v>
          </cell>
          <cell r="V581">
            <v>0.0038929999999999937</v>
          </cell>
          <cell r="W581" t="str">
            <v>Level-3</v>
          </cell>
          <cell r="X581" t="str">
            <v>Maturity</v>
          </cell>
          <cell r="Y581" t="str">
            <v/>
          </cell>
          <cell r="Z581">
            <v>0</v>
          </cell>
          <cell r="AA581" t="str">
            <v/>
          </cell>
          <cell r="AB581" t="str">
            <v/>
          </cell>
          <cell r="AC581" t="str">
            <v/>
          </cell>
          <cell r="AD581" t="str">
            <v/>
          </cell>
          <cell r="AE581" t="str">
            <v/>
          </cell>
          <cell r="AF581" t="str">
            <v/>
          </cell>
          <cell r="AG581" t="str">
            <v/>
          </cell>
          <cell r="AH581" t="str">
            <v/>
          </cell>
          <cell r="AI581" t="str">
            <v/>
          </cell>
          <cell r="AJ581" t="str">
            <v/>
          </cell>
          <cell r="AK581" t="str">
            <v/>
          </cell>
        </row>
        <row r="582">
          <cell r="C582" t="str">
            <v>INE883F07231</v>
          </cell>
          <cell r="D582" t="str">
            <v>Aadhar Housing Finance Ltd.</v>
          </cell>
          <cell r="E582" t="str">
            <v>Aadhar Housing Finance 06.90% 29-Oct-2024</v>
          </cell>
          <cell r="F582" t="str">
            <v>Bond</v>
          </cell>
          <cell r="G582">
            <v>45594</v>
          </cell>
          <cell r="H582">
            <v>0.069</v>
          </cell>
          <cell r="I582">
            <v>50</v>
          </cell>
          <cell r="J582">
            <v>49.6226</v>
          </cell>
          <cell r="K582">
            <v>0.0838</v>
          </cell>
          <cell r="L582">
            <v>0.013764128311258284</v>
          </cell>
          <cell r="M582" t="str">
            <v>Maturity</v>
          </cell>
          <cell r="N582">
            <v>45594</v>
          </cell>
          <cell r="O582">
            <v>0.4371584699453552</v>
          </cell>
          <cell r="P582">
            <v>0.4344262295081967</v>
          </cell>
          <cell r="Q582">
            <v>0.4008361593543059</v>
          </cell>
          <cell r="R582" t="str">
            <v>CARE AA</v>
          </cell>
          <cell r="S582" t="str">
            <v/>
          </cell>
          <cell r="T582">
            <v>49.6206</v>
          </cell>
          <cell r="U582">
            <v>0.0838</v>
          </cell>
          <cell r="V582">
            <v>0.015480047619047616</v>
          </cell>
          <cell r="W582" t="str">
            <v>Level-2</v>
          </cell>
          <cell r="X582" t="str">
            <v>Maturity</v>
          </cell>
          <cell r="Y582" t="str">
            <v/>
          </cell>
          <cell r="Z582">
            <v>0</v>
          </cell>
          <cell r="AA582" t="str">
            <v/>
          </cell>
          <cell r="AB582" t="str">
            <v/>
          </cell>
          <cell r="AC582" t="str">
            <v/>
          </cell>
          <cell r="AD582">
            <v>2</v>
          </cell>
          <cell r="AE582" t="str">
            <v/>
          </cell>
          <cell r="AF582" t="str">
            <v/>
          </cell>
          <cell r="AG582" t="str">
            <v/>
          </cell>
          <cell r="AH582" t="str">
            <v/>
          </cell>
          <cell r="AI582" t="str">
            <v/>
          </cell>
          <cell r="AJ582" t="str">
            <v/>
          </cell>
          <cell r="AK582" t="str">
            <v/>
          </cell>
        </row>
        <row r="583">
          <cell r="C583" t="str">
            <v>INE752E07JL5</v>
          </cell>
          <cell r="D583" t="str">
            <v>Power Grid Corporation of India Ltd.</v>
          </cell>
          <cell r="E583" t="str">
            <v>PGC 09.25% (XXXVII- Issue STRPPS-K) 26-Dec-2025</v>
          </cell>
          <cell r="F583" t="str">
            <v>Bond</v>
          </cell>
          <cell r="G583">
            <v>46017</v>
          </cell>
          <cell r="H583">
            <v>0.0925</v>
          </cell>
          <cell r="I583">
            <v>100</v>
          </cell>
          <cell r="J583">
            <v>102.35</v>
          </cell>
          <cell r="K583">
            <v>0.0757</v>
          </cell>
          <cell r="L583">
            <v>0.005137000000000003</v>
          </cell>
          <cell r="M583" t="str">
            <v>Maturity</v>
          </cell>
          <cell r="N583">
            <v>46017</v>
          </cell>
          <cell r="O583">
            <v>1.5956284153005464</v>
          </cell>
          <cell r="P583">
            <v>1.5094212904829265</v>
          </cell>
          <cell r="Q583">
            <v>1.403199117303083</v>
          </cell>
          <cell r="R583" t="str">
            <v>CRISIL AAA</v>
          </cell>
          <cell r="S583" t="str">
            <v/>
          </cell>
          <cell r="T583">
            <v>102.3541</v>
          </cell>
          <cell r="U583">
            <v>0.0757</v>
          </cell>
          <cell r="V583">
            <v>0.004585999999999993</v>
          </cell>
          <cell r="W583" t="str">
            <v>Level-3</v>
          </cell>
          <cell r="X583" t="str">
            <v>Maturity</v>
          </cell>
          <cell r="Y583" t="str">
            <v/>
          </cell>
          <cell r="Z583">
            <v>0</v>
          </cell>
          <cell r="AA583" t="str">
            <v/>
          </cell>
          <cell r="AB583" t="str">
            <v/>
          </cell>
          <cell r="AC583" t="str">
            <v/>
          </cell>
          <cell r="AD583" t="str">
            <v/>
          </cell>
          <cell r="AE583" t="str">
            <v/>
          </cell>
          <cell r="AF583" t="str">
            <v/>
          </cell>
          <cell r="AG583" t="str">
            <v/>
          </cell>
          <cell r="AH583" t="str">
            <v/>
          </cell>
          <cell r="AI583" t="str">
            <v/>
          </cell>
          <cell r="AJ583" t="str">
            <v/>
          </cell>
          <cell r="AK583" t="str">
            <v/>
          </cell>
        </row>
        <row r="584">
          <cell r="C584" t="str">
            <v>INE752E07MW6</v>
          </cell>
          <cell r="D584" t="str">
            <v>Power Grid Corporation of India Ltd.</v>
          </cell>
          <cell r="E584" t="str">
            <v>PGC 08.40% (STRPPS L) 27-May-2030</v>
          </cell>
          <cell r="F584" t="str">
            <v>Bond</v>
          </cell>
          <cell r="G584">
            <v>47630</v>
          </cell>
          <cell r="H584">
            <v>0.084</v>
          </cell>
          <cell r="I584">
            <v>100</v>
          </cell>
          <cell r="J584">
            <v>104.5168</v>
          </cell>
          <cell r="K584">
            <v>0.0744</v>
          </cell>
          <cell r="L584">
            <v>0.0038659999999999944</v>
          </cell>
          <cell r="M584" t="str">
            <v>Maturity</v>
          </cell>
          <cell r="N584">
            <v>47630</v>
          </cell>
          <cell r="O584">
            <v>6.0136612021857925</v>
          </cell>
          <cell r="P584">
            <v>4.617018441219156</v>
          </cell>
          <cell r="Q584">
            <v>4.29729936822334</v>
          </cell>
          <cell r="R584" t="str">
            <v>CRISIL AAA</v>
          </cell>
          <cell r="S584" t="str">
            <v/>
          </cell>
          <cell r="T584">
            <v>104.5176</v>
          </cell>
          <cell r="U584">
            <v>0.0744</v>
          </cell>
          <cell r="V584">
            <v>0.0036780000000000007</v>
          </cell>
          <cell r="W584" t="str">
            <v>Level-3</v>
          </cell>
          <cell r="X584" t="str">
            <v>Maturity</v>
          </cell>
          <cell r="Y584" t="str">
            <v/>
          </cell>
          <cell r="Z584">
            <v>0</v>
          </cell>
          <cell r="AA584" t="str">
            <v/>
          </cell>
          <cell r="AB584" t="str">
            <v/>
          </cell>
          <cell r="AC584" t="str">
            <v/>
          </cell>
          <cell r="AD584" t="str">
            <v/>
          </cell>
          <cell r="AE584" t="str">
            <v/>
          </cell>
          <cell r="AF584" t="str">
            <v/>
          </cell>
          <cell r="AG584" t="str">
            <v/>
          </cell>
          <cell r="AH584" t="str">
            <v/>
          </cell>
          <cell r="AI584" t="str">
            <v/>
          </cell>
          <cell r="AJ584" t="str">
            <v/>
          </cell>
          <cell r="AK584" t="str">
            <v/>
          </cell>
        </row>
        <row r="585">
          <cell r="C585" t="str">
            <v>INE041007084</v>
          </cell>
          <cell r="D585" t="str">
            <v>Embassy Office Parks REIT</v>
          </cell>
          <cell r="E585" t="str">
            <v>Embassy Office Parks REIT (Series B) 07.05% 18-Oct-2026 C 18-Apr-2026</v>
          </cell>
          <cell r="F585" t="str">
            <v>Bond</v>
          </cell>
          <cell r="G585">
            <v>46313</v>
          </cell>
          <cell r="H585">
            <v>0.07050000000000001</v>
          </cell>
          <cell r="I585">
            <v>100</v>
          </cell>
          <cell r="J585">
            <v>98.0938</v>
          </cell>
          <cell r="K585">
            <v>0.0817</v>
          </cell>
          <cell r="L585">
            <v>0.011585999999999999</v>
          </cell>
          <cell r="M585" t="str">
            <v>Maturity</v>
          </cell>
          <cell r="N585">
            <v>46313</v>
          </cell>
          <cell r="O585">
            <v>2.4065498914589414</v>
          </cell>
          <cell r="P585">
            <v>2.2073949074305457</v>
          </cell>
          <cell r="Q585">
            <v>2.163211316295216</v>
          </cell>
          <cell r="R585" t="str">
            <v>CRISIL AAA</v>
          </cell>
          <cell r="S585" t="str">
            <v/>
          </cell>
          <cell r="T585">
            <v>98.0917</v>
          </cell>
          <cell r="U585">
            <v>0.0817</v>
          </cell>
          <cell r="V585">
            <v>0.011584999999999998</v>
          </cell>
          <cell r="W585" t="str">
            <v>Level-3</v>
          </cell>
          <cell r="X585" t="str">
            <v>Maturity</v>
          </cell>
          <cell r="Y585" t="str">
            <v/>
          </cell>
          <cell r="Z585">
            <v>0</v>
          </cell>
          <cell r="AA585">
            <v>2</v>
          </cell>
          <cell r="AB585" t="str">
            <v/>
          </cell>
          <cell r="AC585" t="str">
            <v/>
          </cell>
          <cell r="AD585" t="str">
            <v/>
          </cell>
          <cell r="AE585" t="str">
            <v/>
          </cell>
          <cell r="AF585" t="str">
            <v/>
          </cell>
          <cell r="AG585" t="str">
            <v/>
          </cell>
          <cell r="AH585" t="str">
            <v/>
          </cell>
          <cell r="AI585" t="str">
            <v/>
          </cell>
          <cell r="AJ585" t="str">
            <v/>
          </cell>
          <cell r="AK585" t="str">
            <v/>
          </cell>
        </row>
        <row r="586">
          <cell r="C586" t="str">
            <v>INE040A08AG0</v>
          </cell>
          <cell r="D586" t="str">
            <v>HDFC Bank Ltd.</v>
          </cell>
          <cell r="E586" t="str">
            <v>HDFC LTD 3M TBILL+0.80 28OCT2024</v>
          </cell>
          <cell r="F586" t="str">
            <v>Bond</v>
          </cell>
          <cell r="G586">
            <v>45593</v>
          </cell>
          <cell r="H586">
            <v>0.0425</v>
          </cell>
          <cell r="I586">
            <v>100</v>
          </cell>
          <cell r="J586">
            <v>99.597</v>
          </cell>
          <cell r="K586">
            <v>0.084591</v>
          </cell>
          <cell r="L586">
            <v>0.014555128311258284</v>
          </cell>
          <cell r="M586" t="str">
            <v>Maturity</v>
          </cell>
          <cell r="N586">
            <v>45593</v>
          </cell>
          <cell r="O586">
            <v>0.4344262295081967</v>
          </cell>
          <cell r="P586">
            <v>0.43169398907103823</v>
          </cell>
          <cell r="Q586">
            <v>0.3980246831026979</v>
          </cell>
          <cell r="R586" t="str">
            <v>CRISIL AAA</v>
          </cell>
          <cell r="S586" t="str">
            <v/>
          </cell>
          <cell r="T586">
            <v>99.5953</v>
          </cell>
          <cell r="U586">
            <v>0.084591</v>
          </cell>
          <cell r="V586">
            <v>0.014671047619047611</v>
          </cell>
          <cell r="W586" t="str">
            <v>Level-3</v>
          </cell>
          <cell r="X586" t="str">
            <v>Maturity</v>
          </cell>
          <cell r="Y586" t="str">
            <v/>
          </cell>
          <cell r="Z586">
            <v>0</v>
          </cell>
          <cell r="AA586" t="str">
            <v/>
          </cell>
          <cell r="AB586" t="str">
            <v/>
          </cell>
          <cell r="AC586" t="str">
            <v/>
          </cell>
          <cell r="AD586" t="str">
            <v/>
          </cell>
          <cell r="AE586" t="str">
            <v/>
          </cell>
          <cell r="AF586" t="str">
            <v/>
          </cell>
          <cell r="AG586" t="str">
            <v/>
          </cell>
          <cell r="AH586" t="str">
            <v/>
          </cell>
          <cell r="AI586" t="str">
            <v/>
          </cell>
          <cell r="AJ586" t="str">
            <v/>
          </cell>
          <cell r="AK586" t="str">
            <v/>
          </cell>
        </row>
        <row r="587">
          <cell r="C587" t="str">
            <v>INE261F08DK7</v>
          </cell>
          <cell r="D587" t="str">
            <v>National Bank for Agriculture &amp; Rural Development</v>
          </cell>
          <cell r="E587" t="str">
            <v>NABARD 05.70% (Series 22D) 31Jul-2025</v>
          </cell>
          <cell r="F587" t="str">
            <v>Bond</v>
          </cell>
          <cell r="G587">
            <v>45869</v>
          </cell>
          <cell r="H587">
            <v>0.057</v>
          </cell>
          <cell r="I587">
            <v>100</v>
          </cell>
          <cell r="J587">
            <v>97.7377</v>
          </cell>
          <cell r="K587">
            <v>0.0774</v>
          </cell>
          <cell r="L587">
            <v>0.006836999999999996</v>
          </cell>
          <cell r="M587" t="str">
            <v>Maturity</v>
          </cell>
          <cell r="N587">
            <v>45869</v>
          </cell>
          <cell r="O587">
            <v>1.1912568306010929</v>
          </cell>
          <cell r="P587">
            <v>1.1336147617805072</v>
          </cell>
          <cell r="Q587">
            <v>1.0521763149995425</v>
          </cell>
          <cell r="R587" t="str">
            <v>CRISIL AAA</v>
          </cell>
          <cell r="S587" t="str">
            <v/>
          </cell>
          <cell r="T587">
            <v>97.7324</v>
          </cell>
          <cell r="U587">
            <v>0.0774</v>
          </cell>
          <cell r="V587">
            <v>0.006655999999999995</v>
          </cell>
          <cell r="W587" t="str">
            <v>Level-2</v>
          </cell>
          <cell r="X587" t="str">
            <v>Maturity</v>
          </cell>
          <cell r="Y587" t="str">
            <v/>
          </cell>
          <cell r="Z587">
            <v>0</v>
          </cell>
          <cell r="AA587" t="str">
            <v/>
          </cell>
          <cell r="AB587" t="str">
            <v/>
          </cell>
          <cell r="AC587" t="str">
            <v/>
          </cell>
          <cell r="AD587" t="str">
            <v/>
          </cell>
          <cell r="AE587" t="str">
            <v/>
          </cell>
          <cell r="AF587" t="str">
            <v/>
          </cell>
          <cell r="AG587" t="str">
            <v/>
          </cell>
          <cell r="AH587" t="str">
            <v/>
          </cell>
          <cell r="AI587" t="str">
            <v/>
          </cell>
          <cell r="AJ587" t="str">
            <v/>
          </cell>
          <cell r="AK587" t="str">
            <v/>
          </cell>
        </row>
        <row r="588">
          <cell r="C588" t="str">
            <v>INE225R08014</v>
          </cell>
          <cell r="D588" t="str">
            <v>HDFC Ergo General Insurance Co. Ltd.</v>
          </cell>
          <cell r="E588" t="str">
            <v>HDFC Ergo General Insurance Co. 07.10% 07-Nov-2031 C 09-Nov-2026</v>
          </cell>
          <cell r="F588" t="str">
            <v>Bond</v>
          </cell>
          <cell r="G588">
            <v>48159</v>
          </cell>
          <cell r="H588">
            <v>0.07100000000000001</v>
          </cell>
          <cell r="I588">
            <v>100</v>
          </cell>
          <cell r="J588">
            <v>97.2188</v>
          </cell>
          <cell r="K588">
            <v>0.078444</v>
          </cell>
          <cell r="L588">
            <v>0.008224999999999996</v>
          </cell>
          <cell r="M588" t="str">
            <v>Call</v>
          </cell>
          <cell r="N588">
            <v>47066</v>
          </cell>
          <cell r="O588">
            <v>4.467213114754099</v>
          </cell>
          <cell r="P588">
            <v>3.8334641583295572</v>
          </cell>
          <cell r="Q588">
            <v>3.554625143567545</v>
          </cell>
          <cell r="R588" t="str">
            <v>CRISIL AAA</v>
          </cell>
          <cell r="S588" t="str">
            <v/>
          </cell>
          <cell r="T588">
            <v>97.2173</v>
          </cell>
          <cell r="U588">
            <v>0.078444</v>
          </cell>
          <cell r="V588">
            <v>0.007634000000000002</v>
          </cell>
          <cell r="W588" t="str">
            <v>Level-3</v>
          </cell>
          <cell r="X588" t="str">
            <v>Maturity</v>
          </cell>
          <cell r="Y588" t="str">
            <v/>
          </cell>
          <cell r="Z588">
            <v>0</v>
          </cell>
          <cell r="AA588">
            <v>5</v>
          </cell>
          <cell r="AB588" t="str">
            <v/>
          </cell>
          <cell r="AC588" t="str">
            <v/>
          </cell>
          <cell r="AD588" t="str">
            <v/>
          </cell>
          <cell r="AE588" t="str">
            <v/>
          </cell>
          <cell r="AF588" t="str">
            <v/>
          </cell>
          <cell r="AG588" t="str">
            <v/>
          </cell>
          <cell r="AH588" t="str">
            <v/>
          </cell>
          <cell r="AI588" t="str">
            <v/>
          </cell>
          <cell r="AJ588" t="str">
            <v/>
          </cell>
          <cell r="AK588" t="str">
            <v/>
          </cell>
        </row>
        <row r="589">
          <cell r="C589" t="str">
            <v>INE040A08831</v>
          </cell>
          <cell r="D589" t="str">
            <v>HDFC Bank Ltd.</v>
          </cell>
          <cell r="E589" t="str">
            <v>HDFC BK (Erstwhile HDFC) 07.10% (Series Z-007) 12-Nov-2031</v>
          </cell>
          <cell r="F589" t="str">
            <v>Bond</v>
          </cell>
          <cell r="G589">
            <v>48164</v>
          </cell>
          <cell r="H589">
            <v>0.07100000000000001</v>
          </cell>
          <cell r="I589">
            <v>100</v>
          </cell>
          <cell r="J589">
            <v>96.08</v>
          </cell>
          <cell r="K589">
            <v>0.078</v>
          </cell>
          <cell r="L589">
            <v>0.0072480000000000044</v>
          </cell>
          <cell r="M589" t="str">
            <v>Maturity</v>
          </cell>
          <cell r="N589">
            <v>48164</v>
          </cell>
          <cell r="O589">
            <v>7.475409836065574</v>
          </cell>
          <cell r="P589">
            <v>5.8050077185800015</v>
          </cell>
          <cell r="Q589">
            <v>5.384979330779222</v>
          </cell>
          <cell r="R589" t="str">
            <v>CRISIL AAA</v>
          </cell>
          <cell r="S589" t="str">
            <v/>
          </cell>
          <cell r="T589">
            <v>96.079</v>
          </cell>
          <cell r="U589">
            <v>0.078</v>
          </cell>
          <cell r="V589">
            <v>0.006739999999999996</v>
          </cell>
          <cell r="W589" t="str">
            <v>Level-2</v>
          </cell>
          <cell r="X589" t="str">
            <v>Maturity</v>
          </cell>
          <cell r="Y589" t="str">
            <v/>
          </cell>
          <cell r="Z589">
            <v>0</v>
          </cell>
          <cell r="AA589" t="str">
            <v/>
          </cell>
          <cell r="AB589" t="str">
            <v/>
          </cell>
          <cell r="AC589" t="str">
            <v/>
          </cell>
          <cell r="AD589" t="str">
            <v/>
          </cell>
          <cell r="AE589" t="str">
            <v/>
          </cell>
          <cell r="AF589" t="str">
            <v/>
          </cell>
          <cell r="AG589" t="str">
            <v/>
          </cell>
          <cell r="AH589" t="str">
            <v/>
          </cell>
          <cell r="AI589" t="str">
            <v/>
          </cell>
          <cell r="AJ589" t="str">
            <v/>
          </cell>
          <cell r="AK589" t="str">
            <v/>
          </cell>
        </row>
        <row r="590">
          <cell r="C590" t="str">
            <v>INE020B08DU5</v>
          </cell>
          <cell r="D590" t="str">
            <v>Rural Electrification Corporation Ltd.</v>
          </cell>
          <cell r="E590" t="str">
            <v>RECL 04.19% (Series 212 3M Tbill+66 Bps Sprd) 31-Oct-2024</v>
          </cell>
          <cell r="F590" t="str">
            <v>Bond</v>
          </cell>
          <cell r="G590">
            <v>45596</v>
          </cell>
          <cell r="H590">
            <v>0.0419</v>
          </cell>
          <cell r="I590">
            <v>100</v>
          </cell>
          <cell r="J590">
            <v>99.7412</v>
          </cell>
          <cell r="K590">
            <v>0.079995</v>
          </cell>
          <cell r="L590">
            <v>0.00995912831125828</v>
          </cell>
          <cell r="M590" t="str">
            <v>Maturity</v>
          </cell>
          <cell r="N590">
            <v>45596</v>
          </cell>
          <cell r="O590">
            <v>0.4426229508196721</v>
          </cell>
          <cell r="P590">
            <v>0.43989071038251365</v>
          </cell>
          <cell r="Q590">
            <v>0.4073080990027858</v>
          </cell>
          <cell r="R590" t="str">
            <v>CRISIL AAA</v>
          </cell>
          <cell r="S590" t="str">
            <v/>
          </cell>
          <cell r="T590">
            <v>99.7404</v>
          </cell>
          <cell r="U590">
            <v>0.079995</v>
          </cell>
          <cell r="V590">
            <v>0.009875047619047617</v>
          </cell>
          <cell r="W590" t="str">
            <v>Level-2</v>
          </cell>
          <cell r="X590" t="str">
            <v>Maturity</v>
          </cell>
          <cell r="Y590" t="str">
            <v/>
          </cell>
          <cell r="Z590">
            <v>0</v>
          </cell>
          <cell r="AA590" t="str">
            <v/>
          </cell>
          <cell r="AB590" t="str">
            <v/>
          </cell>
          <cell r="AC590" t="str">
            <v/>
          </cell>
          <cell r="AD590" t="str">
            <v/>
          </cell>
          <cell r="AE590" t="str">
            <v/>
          </cell>
          <cell r="AF590" t="str">
            <v/>
          </cell>
          <cell r="AG590" t="str">
            <v/>
          </cell>
          <cell r="AH590" t="str">
            <v/>
          </cell>
          <cell r="AI590" t="str">
            <v/>
          </cell>
          <cell r="AJ590" t="str">
            <v/>
          </cell>
          <cell r="AK590" t="str">
            <v/>
          </cell>
        </row>
        <row r="591">
          <cell r="C591" t="str">
            <v>INE909H08410</v>
          </cell>
          <cell r="D591" t="str">
            <v>TMF Holdings Ltd.</v>
          </cell>
          <cell r="E591" t="str">
            <v>TMF Holdings 05.93% ( 3M Tbill + 245BPS FY 2021-22) 18-Nov-2024</v>
          </cell>
          <cell r="F591" t="str">
            <v>Bond</v>
          </cell>
          <cell r="G591">
            <v>45614</v>
          </cell>
          <cell r="H591">
            <v>0.059300000000000005</v>
          </cell>
          <cell r="I591">
            <v>100</v>
          </cell>
          <cell r="J591">
            <v>100.106</v>
          </cell>
          <cell r="K591">
            <v>0.088809</v>
          </cell>
          <cell r="L591">
            <v>0.018773128311258283</v>
          </cell>
          <cell r="M591" t="str">
            <v>Maturity</v>
          </cell>
          <cell r="N591">
            <v>45614</v>
          </cell>
          <cell r="O591">
            <v>0.4918032786885246</v>
          </cell>
          <cell r="P591">
            <v>0.4890710382513661</v>
          </cell>
          <cell r="Q591">
            <v>0.44917982699570463</v>
          </cell>
          <cell r="R591" t="str">
            <v>CRISIL AA</v>
          </cell>
          <cell r="S591" t="str">
            <v/>
          </cell>
          <cell r="T591">
            <v>100.1077</v>
          </cell>
          <cell r="U591">
            <v>0.088809</v>
          </cell>
          <cell r="V591">
            <v>0.019489047619047614</v>
          </cell>
          <cell r="W591" t="str">
            <v>Level-3</v>
          </cell>
          <cell r="X591" t="str">
            <v>Maturity</v>
          </cell>
          <cell r="Y591" t="str">
            <v/>
          </cell>
          <cell r="Z591">
            <v>0</v>
          </cell>
          <cell r="AA591" t="str">
            <v/>
          </cell>
          <cell r="AB591" t="str">
            <v/>
          </cell>
          <cell r="AC591" t="str">
            <v/>
          </cell>
          <cell r="AD591" t="str">
            <v/>
          </cell>
          <cell r="AE591" t="str">
            <v/>
          </cell>
          <cell r="AF591" t="str">
            <v/>
          </cell>
          <cell r="AG591" t="str">
            <v/>
          </cell>
          <cell r="AH591" t="str">
            <v/>
          </cell>
          <cell r="AI591" t="str">
            <v/>
          </cell>
          <cell r="AJ591" t="str">
            <v/>
          </cell>
          <cell r="AK591" t="str">
            <v/>
          </cell>
        </row>
        <row r="592">
          <cell r="C592" t="str">
            <v>INE160A08191</v>
          </cell>
          <cell r="D592" t="str">
            <v>Punjab National Bank</v>
          </cell>
          <cell r="E592" t="str">
            <v>PNB 07.10% ( Series XXIV) 18-Nov-2031  C 18-Nov-2026</v>
          </cell>
          <cell r="F592" t="str">
            <v>Bond</v>
          </cell>
          <cell r="G592">
            <v>48170</v>
          </cell>
          <cell r="H592">
            <v>0.07100000000000001</v>
          </cell>
          <cell r="I592">
            <v>100</v>
          </cell>
          <cell r="J592">
            <v>98.3997</v>
          </cell>
          <cell r="K592">
            <v>0.073745</v>
          </cell>
          <cell r="L592">
            <v>0.0029930000000000095</v>
          </cell>
          <cell r="M592" t="str">
            <v>Maturity</v>
          </cell>
          <cell r="N592">
            <v>48170</v>
          </cell>
          <cell r="O592">
            <v>7.491803278688525</v>
          </cell>
          <cell r="P592">
            <v>5.8446842927217775</v>
          </cell>
          <cell r="Q592">
            <v>5.443270322769165</v>
          </cell>
          <cell r="R592" t="str">
            <v>CRISIL AAA</v>
          </cell>
          <cell r="S592" t="str">
            <v/>
          </cell>
          <cell r="T592">
            <v>98.3993</v>
          </cell>
          <cell r="U592">
            <v>0.073745</v>
          </cell>
          <cell r="V592">
            <v>0.002932000000000004</v>
          </cell>
          <cell r="W592" t="str">
            <v>Level-3</v>
          </cell>
          <cell r="X592" t="str">
            <v>Maturity</v>
          </cell>
          <cell r="Y592" t="str">
            <v/>
          </cell>
          <cell r="Z592">
            <v>0</v>
          </cell>
          <cell r="AA592" t="str">
            <v/>
          </cell>
          <cell r="AB592" t="str">
            <v/>
          </cell>
          <cell r="AC592" t="str">
            <v/>
          </cell>
          <cell r="AD592" t="str">
            <v/>
          </cell>
          <cell r="AE592" t="str">
            <v/>
          </cell>
          <cell r="AF592" t="str">
            <v/>
          </cell>
          <cell r="AG592" t="str">
            <v/>
          </cell>
          <cell r="AH592" t="str">
            <v/>
          </cell>
          <cell r="AI592" t="str">
            <v/>
          </cell>
          <cell r="AJ592" t="str">
            <v/>
          </cell>
          <cell r="AK592" t="str">
            <v/>
          </cell>
        </row>
        <row r="593">
          <cell r="C593" t="str">
            <v>INE186K07049</v>
          </cell>
          <cell r="D593" t="str">
            <v>DLF Cyber City Developers Ltd.</v>
          </cell>
          <cell r="E593" t="str">
            <v>DLF Cyber City 06.70% 30-Sep-2024 C 28-Jun-2024</v>
          </cell>
          <cell r="F593" t="str">
            <v>Bond</v>
          </cell>
          <cell r="G593">
            <v>45565</v>
          </cell>
          <cell r="H593">
            <v>0.067</v>
          </cell>
          <cell r="I593">
            <v>100</v>
          </cell>
          <cell r="J593">
            <v>99.4373</v>
          </cell>
          <cell r="K593">
            <v>0.0807</v>
          </cell>
          <cell r="L593">
            <v>0.010624999999999996</v>
          </cell>
          <cell r="M593" t="str">
            <v>Maturity</v>
          </cell>
          <cell r="N593">
            <v>45565</v>
          </cell>
          <cell r="O593">
            <v>0.35792349726775957</v>
          </cell>
          <cell r="P593">
            <v>0.3551912568306011</v>
          </cell>
          <cell r="Q593">
            <v>0.3286677679565107</v>
          </cell>
          <cell r="R593" t="str">
            <v>CRISIL AA+</v>
          </cell>
          <cell r="S593" t="str">
            <v/>
          </cell>
          <cell r="T593">
            <v>99.4336</v>
          </cell>
          <cell r="U593">
            <v>0.0807</v>
          </cell>
          <cell r="V593">
            <v>0.010749999999999996</v>
          </cell>
          <cell r="W593" t="str">
            <v>Level-3</v>
          </cell>
          <cell r="X593" t="str">
            <v>Maturity</v>
          </cell>
          <cell r="Y593" t="str">
            <v/>
          </cell>
          <cell r="Z593">
            <v>0</v>
          </cell>
          <cell r="AA593">
            <v>1</v>
          </cell>
          <cell r="AB593" t="str">
            <v/>
          </cell>
          <cell r="AC593" t="str">
            <v/>
          </cell>
          <cell r="AD593" t="str">
            <v/>
          </cell>
          <cell r="AE593" t="str">
            <v/>
          </cell>
          <cell r="AF593" t="str">
            <v/>
          </cell>
          <cell r="AG593" t="str">
            <v/>
          </cell>
          <cell r="AH593" t="str">
            <v/>
          </cell>
          <cell r="AI593" t="str">
            <v/>
          </cell>
          <cell r="AJ593" t="str">
            <v/>
          </cell>
          <cell r="AK593" t="str">
            <v/>
          </cell>
        </row>
        <row r="594">
          <cell r="C594" t="str">
            <v>INE115A07PK2</v>
          </cell>
          <cell r="D594" t="str">
            <v>LIC Housing Finance Ltd.</v>
          </cell>
          <cell r="E594" t="str">
            <v>LICHF 05.6937% (Tranch 414) 20-May-2025</v>
          </cell>
          <cell r="F594" t="str">
            <v>Bond</v>
          </cell>
          <cell r="G594">
            <v>45797</v>
          </cell>
          <cell r="H594">
            <v>0.056936999999999995</v>
          </cell>
          <cell r="I594">
            <v>100</v>
          </cell>
          <cell r="J594">
            <v>97.9535</v>
          </cell>
          <cell r="K594">
            <v>0.0792</v>
          </cell>
          <cell r="L594">
            <v>0.009082000000000007</v>
          </cell>
          <cell r="M594" t="str">
            <v>Maturity</v>
          </cell>
          <cell r="N594">
            <v>45797</v>
          </cell>
          <cell r="O594">
            <v>0.9945205479452055</v>
          </cell>
          <cell r="P594">
            <v>0.9917808219178083</v>
          </cell>
          <cell r="Q594">
            <v>0.9189963138600892</v>
          </cell>
          <cell r="R594" t="str">
            <v>CRISIL AAA</v>
          </cell>
          <cell r="S594" t="str">
            <v/>
          </cell>
          <cell r="T594">
            <v>97.9494</v>
          </cell>
          <cell r="U594">
            <v>0.0792</v>
          </cell>
          <cell r="V594">
            <v>0.008800666666666679</v>
          </cell>
          <cell r="W594" t="str">
            <v>Level-3</v>
          </cell>
          <cell r="X594" t="str">
            <v>Maturity</v>
          </cell>
          <cell r="Y594" t="str">
            <v/>
          </cell>
          <cell r="Z594">
            <v>0</v>
          </cell>
          <cell r="AA594" t="str">
            <v/>
          </cell>
          <cell r="AB594" t="str">
            <v/>
          </cell>
          <cell r="AC594" t="str">
            <v/>
          </cell>
          <cell r="AD594" t="str">
            <v/>
          </cell>
          <cell r="AE594" t="str">
            <v/>
          </cell>
          <cell r="AF594" t="str">
            <v/>
          </cell>
          <cell r="AG594" t="str">
            <v/>
          </cell>
          <cell r="AH594" t="str">
            <v/>
          </cell>
          <cell r="AI594" t="str">
            <v/>
          </cell>
          <cell r="AJ594" t="str">
            <v/>
          </cell>
          <cell r="AK594" t="str">
            <v/>
          </cell>
        </row>
        <row r="595">
          <cell r="C595" t="str">
            <v>INE053F08155</v>
          </cell>
          <cell r="D595" t="str">
            <v>Indian Railway Finance Corporation Ltd.</v>
          </cell>
          <cell r="E595" t="str">
            <v>IRFC 06.95% (Series 162) 24-Nov-2036</v>
          </cell>
          <cell r="F595" t="str">
            <v>Bond</v>
          </cell>
          <cell r="G595">
            <v>50003</v>
          </cell>
          <cell r="H595">
            <v>0.0695</v>
          </cell>
          <cell r="I595">
            <v>100</v>
          </cell>
          <cell r="J595">
            <v>96.9076</v>
          </cell>
          <cell r="K595">
            <v>0.0733</v>
          </cell>
          <cell r="L595">
            <v>0.002464000000000008</v>
          </cell>
          <cell r="M595" t="str">
            <v>Maturity</v>
          </cell>
          <cell r="N595">
            <v>50003</v>
          </cell>
          <cell r="O595">
            <v>12.508496144921027</v>
          </cell>
          <cell r="P595">
            <v>8.335341239883626</v>
          </cell>
          <cell r="Q595">
            <v>7.766087058495877</v>
          </cell>
          <cell r="R595" t="str">
            <v>CRISIL AAA</v>
          </cell>
          <cell r="S595" t="str">
            <v/>
          </cell>
          <cell r="T595">
            <v>96.9071</v>
          </cell>
          <cell r="U595">
            <v>0.0733</v>
          </cell>
          <cell r="V595">
            <v>0.0022900000000000004</v>
          </cell>
          <cell r="W595" t="str">
            <v>Level-3</v>
          </cell>
          <cell r="X595" t="str">
            <v>Maturity</v>
          </cell>
          <cell r="Y595" t="str">
            <v/>
          </cell>
          <cell r="Z595">
            <v>0</v>
          </cell>
          <cell r="AA595" t="str">
            <v/>
          </cell>
          <cell r="AB595" t="str">
            <v/>
          </cell>
          <cell r="AC595" t="str">
            <v/>
          </cell>
          <cell r="AD595" t="str">
            <v/>
          </cell>
          <cell r="AE595" t="str">
            <v/>
          </cell>
          <cell r="AF595" t="str">
            <v/>
          </cell>
          <cell r="AG595" t="str">
            <v/>
          </cell>
          <cell r="AH595" t="str">
            <v/>
          </cell>
          <cell r="AI595" t="str">
            <v/>
          </cell>
          <cell r="AJ595" t="str">
            <v/>
          </cell>
          <cell r="AK595" t="str">
            <v/>
          </cell>
        </row>
        <row r="596">
          <cell r="C596" t="str">
            <v>INE539K07197</v>
          </cell>
          <cell r="D596" t="str">
            <v>HDFC Credila Financial Services Ltd.</v>
          </cell>
          <cell r="E596" t="str">
            <v>HDFC Credila Financial Services 04.97% (3M Tbill +145 Bps) 25-Nov-2024</v>
          </cell>
          <cell r="F596" t="str">
            <v>Bond</v>
          </cell>
          <cell r="G596">
            <v>45621</v>
          </cell>
          <cell r="H596">
            <v>0.0497</v>
          </cell>
          <cell r="I596">
            <v>100</v>
          </cell>
          <cell r="J596">
            <v>99.2139</v>
          </cell>
          <cell r="K596">
            <v>0.098187</v>
          </cell>
          <cell r="L596">
            <v>0.02818699999999999</v>
          </cell>
          <cell r="M596" t="str">
            <v>Maturity</v>
          </cell>
          <cell r="N596">
            <v>45621</v>
          </cell>
          <cell r="O596">
            <v>0.5109289617486339</v>
          </cell>
          <cell r="P596">
            <v>0.5081967213114754</v>
          </cell>
          <cell r="Q596">
            <v>0.4627597315497956</v>
          </cell>
          <cell r="R596" t="str">
            <v>CARE AA</v>
          </cell>
          <cell r="S596" t="str">
            <v/>
          </cell>
          <cell r="T596">
            <v>99.2105</v>
          </cell>
          <cell r="U596">
            <v>0.098187</v>
          </cell>
          <cell r="V596">
            <v>0.02868699999999999</v>
          </cell>
          <cell r="W596" t="str">
            <v>Level-3</v>
          </cell>
          <cell r="X596" t="str">
            <v>Maturity</v>
          </cell>
          <cell r="Y596" t="str">
            <v/>
          </cell>
          <cell r="Z596">
            <v>0</v>
          </cell>
          <cell r="AA596" t="str">
            <v/>
          </cell>
          <cell r="AB596" t="str">
            <v/>
          </cell>
          <cell r="AC596" t="str">
            <v/>
          </cell>
          <cell r="AD596" t="str">
            <v/>
          </cell>
          <cell r="AE596" t="str">
            <v/>
          </cell>
          <cell r="AF596" t="str">
            <v/>
          </cell>
          <cell r="AG596" t="str">
            <v/>
          </cell>
          <cell r="AH596" t="str">
            <v/>
          </cell>
          <cell r="AI596" t="str">
            <v/>
          </cell>
          <cell r="AJ596" t="str">
            <v/>
          </cell>
          <cell r="AK596" t="str">
            <v/>
          </cell>
        </row>
        <row r="597">
          <cell r="C597" t="str">
            <v>INE692A08169</v>
          </cell>
          <cell r="D597" t="str">
            <v>Union Bank Of India</v>
          </cell>
          <cell r="E597" t="str">
            <v>Union Bank 08.70% ( Basel III AT1 Series XXXII ) 22-Nov-2116 C 22-Nov-2026</v>
          </cell>
          <cell r="F597" t="str">
            <v>Bond</v>
          </cell>
          <cell r="G597">
            <v>81046</v>
          </cell>
          <cell r="H597">
            <v>0.08700000000000001</v>
          </cell>
          <cell r="I597">
            <v>100</v>
          </cell>
          <cell r="J597">
            <v>100.1214</v>
          </cell>
          <cell r="K597">
            <v>0.086816</v>
          </cell>
          <cell r="L597">
            <v>0.007754999999999998</v>
          </cell>
          <cell r="M597" t="str">
            <v>Maturity</v>
          </cell>
          <cell r="N597">
            <v>81046</v>
          </cell>
          <cell r="O597">
            <v>97.50273224043715</v>
          </cell>
          <cell r="P597">
            <v>12.014979173824422</v>
          </cell>
          <cell r="Q597">
            <v>11.055210057474698</v>
          </cell>
          <cell r="R597" t="str">
            <v>IND AA</v>
          </cell>
          <cell r="S597" t="str">
            <v/>
          </cell>
          <cell r="T597">
            <v>100.1214</v>
          </cell>
          <cell r="U597">
            <v>0.086816</v>
          </cell>
          <cell r="V597">
            <v>0.006732999999999989</v>
          </cell>
          <cell r="W597" t="str">
            <v>Level-3</v>
          </cell>
          <cell r="X597" t="str">
            <v>Maturity</v>
          </cell>
          <cell r="Y597" t="str">
            <v/>
          </cell>
          <cell r="Z597">
            <v>0</v>
          </cell>
          <cell r="AA597" t="str">
            <v/>
          </cell>
          <cell r="AB597" t="str">
            <v/>
          </cell>
          <cell r="AC597" t="str">
            <v/>
          </cell>
          <cell r="AD597" t="str">
            <v/>
          </cell>
          <cell r="AE597" t="str">
            <v/>
          </cell>
          <cell r="AF597" t="str">
            <v/>
          </cell>
          <cell r="AG597" t="str">
            <v/>
          </cell>
          <cell r="AH597" t="str">
            <v/>
          </cell>
          <cell r="AI597" t="str">
            <v/>
          </cell>
          <cell r="AJ597" t="str">
            <v/>
          </cell>
          <cell r="AK597" t="str">
            <v/>
          </cell>
        </row>
        <row r="598">
          <cell r="C598" t="str">
            <v>INE090A08UF5</v>
          </cell>
          <cell r="D598" t="str">
            <v>ICICI Bank Ltd.</v>
          </cell>
          <cell r="E598" t="str">
            <v>ICICI Bank 06.67% (series DNV21LB) 24-Nov-2028</v>
          </cell>
          <cell r="F598" t="str">
            <v>Bond</v>
          </cell>
          <cell r="G598">
            <v>47081</v>
          </cell>
          <cell r="H598">
            <v>0.06670000000000001</v>
          </cell>
          <cell r="I598">
            <v>100</v>
          </cell>
          <cell r="J598">
            <v>96.239</v>
          </cell>
          <cell r="K598">
            <v>0.0768</v>
          </cell>
          <cell r="L598">
            <v>0.00658099999999999</v>
          </cell>
          <cell r="M598" t="str">
            <v>Maturity</v>
          </cell>
          <cell r="N598">
            <v>47081</v>
          </cell>
          <cell r="O598">
            <v>4.508196721311475</v>
          </cell>
          <cell r="P598">
            <v>3.905664083277175</v>
          </cell>
          <cell r="Q598">
            <v>3.627102603340616</v>
          </cell>
          <cell r="R598" t="str">
            <v>[ICRA]AAA</v>
          </cell>
          <cell r="S598" t="str">
            <v/>
          </cell>
          <cell r="T598">
            <v>96.2371</v>
          </cell>
          <cell r="U598">
            <v>0.0768</v>
          </cell>
          <cell r="V598">
            <v>0.005990000000000009</v>
          </cell>
          <cell r="W598" t="str">
            <v>Level-3</v>
          </cell>
          <cell r="X598" t="str">
            <v>Maturity</v>
          </cell>
          <cell r="Y598" t="str">
            <v/>
          </cell>
          <cell r="Z598">
            <v>0</v>
          </cell>
          <cell r="AA598" t="str">
            <v/>
          </cell>
          <cell r="AB598" t="str">
            <v/>
          </cell>
          <cell r="AC598" t="str">
            <v/>
          </cell>
          <cell r="AD598" t="str">
            <v/>
          </cell>
          <cell r="AE598" t="str">
            <v/>
          </cell>
          <cell r="AF598" t="str">
            <v/>
          </cell>
          <cell r="AG598" t="str">
            <v/>
          </cell>
          <cell r="AH598" t="str">
            <v/>
          </cell>
          <cell r="AI598" t="str">
            <v/>
          </cell>
          <cell r="AJ598" t="str">
            <v/>
          </cell>
          <cell r="AK598" t="str">
            <v/>
          </cell>
        </row>
        <row r="599">
          <cell r="C599" t="str">
            <v>INE028A08265</v>
          </cell>
          <cell r="D599" t="str">
            <v>Bank of Baroda</v>
          </cell>
          <cell r="E599" t="str">
            <v>Bank of Baroda 07.95%  ( Perpetual Basel III  AT1 Series XVII) C 26-Nov-2026</v>
          </cell>
          <cell r="F599" t="str">
            <v>Bond</v>
          </cell>
          <cell r="G599">
            <v>81050</v>
          </cell>
          <cell r="H599">
            <v>0.0795</v>
          </cell>
          <cell r="I599">
            <v>100</v>
          </cell>
          <cell r="J599">
            <v>99.4059</v>
          </cell>
          <cell r="K599">
            <v>0.079914</v>
          </cell>
          <cell r="L599">
            <v>0.003154999999999991</v>
          </cell>
          <cell r="M599" t="str">
            <v>Maturity</v>
          </cell>
          <cell r="N599">
            <v>81050</v>
          </cell>
          <cell r="O599">
            <v>97.51366120218579</v>
          </cell>
          <cell r="P599">
            <v>13.017394556455548</v>
          </cell>
          <cell r="Q599">
            <v>12.054102971584356</v>
          </cell>
          <cell r="R599" t="str">
            <v>CRISIL AA+</v>
          </cell>
          <cell r="S599" t="str">
            <v/>
          </cell>
          <cell r="T599">
            <v>99.4059</v>
          </cell>
          <cell r="U599">
            <v>0.079914</v>
          </cell>
          <cell r="V599">
            <v>0.002679999999999988</v>
          </cell>
          <cell r="W599" t="str">
            <v>Level-2</v>
          </cell>
          <cell r="X599" t="str">
            <v>Maturity</v>
          </cell>
          <cell r="Y599" t="str">
            <v/>
          </cell>
          <cell r="Z599">
            <v>0</v>
          </cell>
          <cell r="AA599" t="str">
            <v/>
          </cell>
          <cell r="AB599" t="str">
            <v/>
          </cell>
          <cell r="AC599" t="str">
            <v/>
          </cell>
          <cell r="AD599" t="str">
            <v/>
          </cell>
          <cell r="AE599" t="str">
            <v/>
          </cell>
          <cell r="AF599" t="str">
            <v/>
          </cell>
          <cell r="AG599" t="str">
            <v/>
          </cell>
          <cell r="AH599" t="str">
            <v/>
          </cell>
          <cell r="AI599" t="str">
            <v/>
          </cell>
          <cell r="AJ599" t="str">
            <v/>
          </cell>
          <cell r="AK599" t="str">
            <v/>
          </cell>
        </row>
        <row r="600">
          <cell r="C600" t="str">
            <v>INE733E07HA2</v>
          </cell>
          <cell r="D600" t="str">
            <v>NTPC</v>
          </cell>
          <cell r="E600" t="str">
            <v>NTPC 09.00% (Series (XLII) STRPPS C) 25-Jan-2025</v>
          </cell>
          <cell r="F600" t="str">
            <v>Bond</v>
          </cell>
          <cell r="G600">
            <v>45682</v>
          </cell>
          <cell r="H600">
            <v>0.09</v>
          </cell>
          <cell r="I600">
            <v>100</v>
          </cell>
          <cell r="J600">
            <v>100.6856</v>
          </cell>
          <cell r="K600">
            <v>0.077</v>
          </cell>
          <cell r="L600">
            <v>0.006900000000000003</v>
          </cell>
          <cell r="M600" t="str">
            <v>Maturity</v>
          </cell>
          <cell r="N600">
            <v>45682</v>
          </cell>
          <cell r="O600">
            <v>0.6775956284153005</v>
          </cell>
          <cell r="P600">
            <v>0.674863387978142</v>
          </cell>
          <cell r="Q600">
            <v>0.6266141021152666</v>
          </cell>
          <cell r="R600" t="str">
            <v>CRISIL AAA</v>
          </cell>
          <cell r="S600" t="str">
            <v/>
          </cell>
          <cell r="T600">
            <v>100.6894</v>
          </cell>
          <cell r="U600">
            <v>0.077</v>
          </cell>
          <cell r="V600">
            <v>0.0063449999999999895</v>
          </cell>
          <cell r="W600" t="str">
            <v>Level-3</v>
          </cell>
          <cell r="X600" t="str">
            <v>Maturity</v>
          </cell>
          <cell r="Y600" t="str">
            <v/>
          </cell>
          <cell r="Z600">
            <v>0</v>
          </cell>
          <cell r="AA600" t="str">
            <v/>
          </cell>
          <cell r="AB600" t="str">
            <v/>
          </cell>
          <cell r="AC600" t="str">
            <v/>
          </cell>
          <cell r="AD600" t="str">
            <v/>
          </cell>
          <cell r="AE600" t="str">
            <v/>
          </cell>
          <cell r="AF600" t="str">
            <v/>
          </cell>
          <cell r="AG600" t="str">
            <v/>
          </cell>
          <cell r="AH600" t="str">
            <v/>
          </cell>
          <cell r="AI600" t="str">
            <v/>
          </cell>
          <cell r="AJ600" t="str">
            <v/>
          </cell>
          <cell r="AK600" t="str">
            <v/>
          </cell>
        </row>
        <row r="601">
          <cell r="C601" t="str">
            <v>INE216P07217</v>
          </cell>
          <cell r="D601" t="str">
            <v>Aavas Financiers Ltd.</v>
          </cell>
          <cell r="E601" t="str">
            <v>Aavas Financiers 06.50% (Repo Rate +2.50 spread) 26-Nov-2026 Reset 26-Nov-2024</v>
          </cell>
          <cell r="F601" t="str">
            <v>Bond</v>
          </cell>
          <cell r="G601">
            <v>45622</v>
          </cell>
          <cell r="H601">
            <v>0.0815</v>
          </cell>
          <cell r="I601">
            <v>100</v>
          </cell>
          <cell r="J601">
            <v>99.832</v>
          </cell>
          <cell r="K601">
            <v>0.0872</v>
          </cell>
          <cell r="L601">
            <v>0.017199999999999993</v>
          </cell>
          <cell r="M601" t="str">
            <v>Put and Call</v>
          </cell>
          <cell r="N601">
            <v>45622</v>
          </cell>
          <cell r="O601">
            <v>0.5136612021857924</v>
          </cell>
          <cell r="P601">
            <v>0.5109289617486339</v>
          </cell>
          <cell r="Q601">
            <v>0.4699493761484859</v>
          </cell>
          <cell r="R601" t="str">
            <v>CARE AA</v>
          </cell>
          <cell r="S601" t="str">
            <v/>
          </cell>
          <cell r="T601">
            <v>99.8321</v>
          </cell>
          <cell r="U601">
            <v>0.0872</v>
          </cell>
          <cell r="V601">
            <v>0.017699999999999994</v>
          </cell>
          <cell r="W601" t="str">
            <v>Level-3</v>
          </cell>
          <cell r="X601" t="str">
            <v>Deemed Maturity</v>
          </cell>
          <cell r="Y601" t="str">
            <v/>
          </cell>
          <cell r="Z601">
            <v>0</v>
          </cell>
          <cell r="AA601">
            <v>2</v>
          </cell>
          <cell r="AB601">
            <v>1</v>
          </cell>
          <cell r="AC601">
            <v>1</v>
          </cell>
          <cell r="AD601" t="str">
            <v/>
          </cell>
          <cell r="AE601" t="str">
            <v/>
          </cell>
          <cell r="AF601" t="str">
            <v/>
          </cell>
          <cell r="AG601" t="str">
            <v/>
          </cell>
          <cell r="AH601" t="str">
            <v/>
          </cell>
          <cell r="AI601" t="str">
            <v/>
          </cell>
          <cell r="AJ601" t="str">
            <v/>
          </cell>
          <cell r="AK601" t="str">
            <v/>
          </cell>
        </row>
        <row r="602">
          <cell r="C602" t="str">
            <v>INE811K07075</v>
          </cell>
          <cell r="D602" t="str">
            <v>Prestige Estates Projects Ltd.</v>
          </cell>
          <cell r="E602" t="str">
            <v>Prestige Estates Projects 08.90% (Series A) 29-Nov-2024</v>
          </cell>
          <cell r="F602" t="str">
            <v>Bond</v>
          </cell>
          <cell r="G602">
            <v>45625</v>
          </cell>
          <cell r="H602">
            <v>0.08900000000000001</v>
          </cell>
          <cell r="I602">
            <v>100</v>
          </cell>
          <cell r="J602">
            <v>98.8524</v>
          </cell>
          <cell r="K602">
            <v>0.11695</v>
          </cell>
          <cell r="L602">
            <v>0.04694999999999999</v>
          </cell>
          <cell r="M602" t="str">
            <v>Maturity</v>
          </cell>
          <cell r="N602">
            <v>45625</v>
          </cell>
          <cell r="O602">
            <v>0.5218579234972678</v>
          </cell>
          <cell r="P602">
            <v>0.5028286900790415</v>
          </cell>
          <cell r="Q602">
            <v>0.4885448597423253</v>
          </cell>
          <cell r="R602" t="str">
            <v>[ICRA]A+</v>
          </cell>
          <cell r="S602" t="str">
            <v/>
          </cell>
          <cell r="T602">
            <v>98.8462</v>
          </cell>
          <cell r="U602">
            <v>0.11695</v>
          </cell>
          <cell r="V602">
            <v>0.04694999999999999</v>
          </cell>
          <cell r="W602" t="str">
            <v>Level-3</v>
          </cell>
          <cell r="X602" t="str">
            <v>Maturity</v>
          </cell>
          <cell r="Y602" t="str">
            <v/>
          </cell>
          <cell r="Z602">
            <v>0</v>
          </cell>
          <cell r="AA602" t="str">
            <v/>
          </cell>
          <cell r="AB602" t="str">
            <v/>
          </cell>
          <cell r="AC602" t="str">
            <v/>
          </cell>
          <cell r="AD602" t="str">
            <v/>
          </cell>
          <cell r="AE602" t="str">
            <v/>
          </cell>
          <cell r="AF602" t="str">
            <v/>
          </cell>
          <cell r="AG602" t="str">
            <v/>
          </cell>
          <cell r="AH602" t="str">
            <v/>
          </cell>
          <cell r="AI602" t="str">
            <v/>
          </cell>
          <cell r="AJ602" t="str">
            <v/>
          </cell>
          <cell r="AK602" t="str">
            <v/>
          </cell>
        </row>
        <row r="603">
          <cell r="C603" t="str">
            <v>INE163K07105</v>
          </cell>
          <cell r="D603" t="str">
            <v>Phoenix ARC Pvt. Ltd.</v>
          </cell>
          <cell r="E603" t="str">
            <v>Phoenix ARC 07.55% (Series I) 04-Nov-2024</v>
          </cell>
          <cell r="F603" t="str">
            <v>Bond</v>
          </cell>
          <cell r="G603">
            <v>45600</v>
          </cell>
          <cell r="H603">
            <v>0.0755</v>
          </cell>
          <cell r="I603">
            <v>100</v>
          </cell>
          <cell r="J603">
            <v>98.9952</v>
          </cell>
          <cell r="K603">
            <v>0.0954</v>
          </cell>
          <cell r="L603">
            <v>0.025364128311258283</v>
          </cell>
          <cell r="M603" t="str">
            <v>Maturity</v>
          </cell>
          <cell r="N603">
            <v>45600</v>
          </cell>
          <cell r="O603">
            <v>0.453551912568306</v>
          </cell>
          <cell r="P603">
            <v>0.45081967213114754</v>
          </cell>
          <cell r="Q603">
            <v>0.41155712263204997</v>
          </cell>
          <cell r="R603" t="str">
            <v>CRISIL AA</v>
          </cell>
          <cell r="S603" t="str">
            <v/>
          </cell>
          <cell r="T603">
            <v>98.9902</v>
          </cell>
          <cell r="U603">
            <v>0.0954</v>
          </cell>
          <cell r="V603">
            <v>0.026080047619047614</v>
          </cell>
          <cell r="W603" t="str">
            <v>Level-3</v>
          </cell>
          <cell r="X603" t="str">
            <v>Maturity</v>
          </cell>
          <cell r="Y603" t="str">
            <v/>
          </cell>
          <cell r="Z603">
            <v>0</v>
          </cell>
          <cell r="AA603" t="str">
            <v/>
          </cell>
          <cell r="AB603" t="str">
            <v/>
          </cell>
          <cell r="AC603" t="str">
            <v/>
          </cell>
          <cell r="AD603" t="str">
            <v/>
          </cell>
          <cell r="AE603" t="str">
            <v/>
          </cell>
          <cell r="AF603" t="str">
            <v/>
          </cell>
          <cell r="AG603" t="str">
            <v/>
          </cell>
          <cell r="AH603" t="str">
            <v/>
          </cell>
          <cell r="AI603" t="str">
            <v/>
          </cell>
          <cell r="AJ603" t="str">
            <v/>
          </cell>
          <cell r="AK603" t="str">
            <v/>
          </cell>
        </row>
        <row r="604">
          <cell r="C604" t="str">
            <v>INE163K07097</v>
          </cell>
          <cell r="D604" t="str">
            <v>Phoenix ARC Pvt. Ltd.</v>
          </cell>
          <cell r="E604" t="str">
            <v>Phoenix ARC 07.55% (Series II) 29-Nov-2024</v>
          </cell>
          <cell r="F604" t="str">
            <v>Bond</v>
          </cell>
          <cell r="G604">
            <v>45625</v>
          </cell>
          <cell r="H604">
            <v>0.0755</v>
          </cell>
          <cell r="I604">
            <v>100</v>
          </cell>
          <cell r="J604">
            <v>98.8492</v>
          </cell>
          <cell r="K604">
            <v>0.0954</v>
          </cell>
          <cell r="L604">
            <v>0.025399999999999992</v>
          </cell>
          <cell r="M604" t="str">
            <v>Maturity</v>
          </cell>
          <cell r="N604">
            <v>45625</v>
          </cell>
          <cell r="O604">
            <v>0.5218579234972678</v>
          </cell>
          <cell r="P604">
            <v>0.5191256830601093</v>
          </cell>
          <cell r="Q604">
            <v>0.4739142624247848</v>
          </cell>
          <cell r="R604" t="str">
            <v>CRISIL AA</v>
          </cell>
          <cell r="S604" t="str">
            <v/>
          </cell>
          <cell r="T604">
            <v>98.8444</v>
          </cell>
          <cell r="U604">
            <v>0.0954</v>
          </cell>
          <cell r="V604">
            <v>0.025899999999999992</v>
          </cell>
          <cell r="W604" t="str">
            <v>Level-3</v>
          </cell>
          <cell r="X604" t="str">
            <v>Maturity</v>
          </cell>
          <cell r="Y604" t="str">
            <v/>
          </cell>
          <cell r="Z604">
            <v>0</v>
          </cell>
          <cell r="AA604" t="str">
            <v/>
          </cell>
          <cell r="AB604" t="str">
            <v/>
          </cell>
          <cell r="AC604" t="str">
            <v/>
          </cell>
          <cell r="AD604" t="str">
            <v/>
          </cell>
          <cell r="AE604" t="str">
            <v/>
          </cell>
          <cell r="AF604" t="str">
            <v/>
          </cell>
          <cell r="AG604" t="str">
            <v/>
          </cell>
          <cell r="AH604" t="str">
            <v/>
          </cell>
          <cell r="AI604" t="str">
            <v/>
          </cell>
          <cell r="AJ604" t="str">
            <v/>
          </cell>
          <cell r="AK604" t="str">
            <v/>
          </cell>
        </row>
        <row r="605">
          <cell r="C605" t="str">
            <v>INE909H08428</v>
          </cell>
          <cell r="D605" t="str">
            <v>TMF Holdings Ltd.</v>
          </cell>
          <cell r="E605" t="str">
            <v>TMF Holdings 05.91% ( 3M Tbill + 243BPS FY 2021-22) 30-Dec-2024</v>
          </cell>
          <cell r="F605" t="str">
            <v>Bond</v>
          </cell>
          <cell r="G605">
            <v>45656</v>
          </cell>
          <cell r="H605">
            <v>0.0591</v>
          </cell>
          <cell r="I605">
            <v>100</v>
          </cell>
          <cell r="J605">
            <v>100.2042</v>
          </cell>
          <cell r="K605">
            <v>0.088809</v>
          </cell>
          <cell r="L605">
            <v>0.018709000000000003</v>
          </cell>
          <cell r="M605" t="str">
            <v>Maturity</v>
          </cell>
          <cell r="N605">
            <v>45656</v>
          </cell>
          <cell r="O605">
            <v>0.6065573770491803</v>
          </cell>
          <cell r="P605">
            <v>0.6038251366120219</v>
          </cell>
          <cell r="Q605">
            <v>0.5545739763466521</v>
          </cell>
          <cell r="R605" t="str">
            <v>CRISIL AA</v>
          </cell>
          <cell r="S605" t="str">
            <v/>
          </cell>
          <cell r="T605">
            <v>100.2061</v>
          </cell>
          <cell r="U605">
            <v>0.088809</v>
          </cell>
          <cell r="V605">
            <v>0.019308999999999993</v>
          </cell>
          <cell r="W605" t="str">
            <v>Level-3</v>
          </cell>
          <cell r="X605" t="str">
            <v>Maturity</v>
          </cell>
          <cell r="Y605" t="str">
            <v/>
          </cell>
          <cell r="Z605">
            <v>0</v>
          </cell>
          <cell r="AA605" t="str">
            <v/>
          </cell>
          <cell r="AB605" t="str">
            <v/>
          </cell>
          <cell r="AC605" t="str">
            <v/>
          </cell>
          <cell r="AD605" t="str">
            <v/>
          </cell>
          <cell r="AE605" t="str">
            <v/>
          </cell>
          <cell r="AF605" t="str">
            <v/>
          </cell>
          <cell r="AG605" t="str">
            <v/>
          </cell>
          <cell r="AH605" t="str">
            <v/>
          </cell>
          <cell r="AI605" t="str">
            <v/>
          </cell>
          <cell r="AJ605" t="str">
            <v/>
          </cell>
          <cell r="AK605" t="str">
            <v/>
          </cell>
        </row>
        <row r="606">
          <cell r="C606" t="str">
            <v>INE729N08055</v>
          </cell>
          <cell r="D606" t="str">
            <v>TVS Credit Services Ltd.</v>
          </cell>
          <cell r="E606" t="str">
            <v>TVS Credit Services 08.85% 02-Jun-2027</v>
          </cell>
          <cell r="F606" t="str">
            <v>Bond</v>
          </cell>
          <cell r="G606">
            <v>46540</v>
          </cell>
          <cell r="H606">
            <v>0.08850000000000001</v>
          </cell>
          <cell r="I606">
            <v>100</v>
          </cell>
          <cell r="J606">
            <v>99.5452</v>
          </cell>
          <cell r="K606">
            <v>0.0902</v>
          </cell>
          <cell r="L606">
            <v>0.019996</v>
          </cell>
          <cell r="M606" t="str">
            <v>Maturity</v>
          </cell>
          <cell r="N606">
            <v>46540</v>
          </cell>
          <cell r="O606">
            <v>3.028692267385283</v>
          </cell>
          <cell r="P606">
            <v>2.6753898862129732</v>
          </cell>
          <cell r="Q606">
            <v>2.454035852332575</v>
          </cell>
          <cell r="R606" t="str">
            <v>CRISIL AA</v>
          </cell>
          <cell r="S606" t="str">
            <v/>
          </cell>
          <cell r="T606">
            <v>99.5449</v>
          </cell>
          <cell r="U606">
            <v>0.0902</v>
          </cell>
          <cell r="V606">
            <v>0.019859</v>
          </cell>
          <cell r="W606" t="str">
            <v>Level-3</v>
          </cell>
          <cell r="X606" t="str">
            <v>Maturity</v>
          </cell>
          <cell r="Y606" t="str">
            <v/>
          </cell>
          <cell r="Z606">
            <v>0</v>
          </cell>
          <cell r="AA606" t="str">
            <v/>
          </cell>
          <cell r="AB606" t="str">
            <v/>
          </cell>
          <cell r="AC606" t="str">
            <v/>
          </cell>
          <cell r="AD606" t="str">
            <v/>
          </cell>
          <cell r="AE606" t="str">
            <v/>
          </cell>
          <cell r="AF606" t="str">
            <v/>
          </cell>
          <cell r="AG606" t="str">
            <v/>
          </cell>
          <cell r="AH606" t="str">
            <v/>
          </cell>
          <cell r="AI606" t="str">
            <v/>
          </cell>
          <cell r="AJ606" t="str">
            <v/>
          </cell>
          <cell r="AK606" t="str">
            <v/>
          </cell>
        </row>
        <row r="607">
          <cell r="C607" t="str">
            <v>INE040A08963</v>
          </cell>
          <cell r="D607" t="str">
            <v>HDFC Bank Ltd.</v>
          </cell>
          <cell r="E607" t="str">
            <v>HDFC BK (Erstwhile HDFC) 07.05% (Series AA-001) 01-Dec-2031</v>
          </cell>
          <cell r="F607" t="str">
            <v>Bond</v>
          </cell>
          <cell r="G607">
            <v>48183</v>
          </cell>
          <cell r="H607">
            <v>0.07050000000000001</v>
          </cell>
          <cell r="I607">
            <v>100</v>
          </cell>
          <cell r="J607">
            <v>95.7839</v>
          </cell>
          <cell r="K607">
            <v>0.078</v>
          </cell>
          <cell r="L607">
            <v>0.0072480000000000044</v>
          </cell>
          <cell r="M607" t="str">
            <v>Maturity</v>
          </cell>
          <cell r="N607">
            <v>48183</v>
          </cell>
          <cell r="O607">
            <v>7.527322404371585</v>
          </cell>
          <cell r="P607">
            <v>5.863652446025482</v>
          </cell>
          <cell r="Q607">
            <v>5.439380747704529</v>
          </cell>
          <cell r="R607" t="str">
            <v>CRISIL AAA</v>
          </cell>
          <cell r="S607" t="str">
            <v/>
          </cell>
          <cell r="T607">
            <v>95.7828</v>
          </cell>
          <cell r="U607">
            <v>0.078</v>
          </cell>
          <cell r="V607">
            <v>0.006739999999999996</v>
          </cell>
          <cell r="W607" t="str">
            <v>Level-2</v>
          </cell>
          <cell r="X607" t="str">
            <v>Maturity</v>
          </cell>
          <cell r="Y607" t="str">
            <v/>
          </cell>
          <cell r="Z607">
            <v>0</v>
          </cell>
          <cell r="AA607" t="str">
            <v/>
          </cell>
          <cell r="AB607" t="str">
            <v/>
          </cell>
          <cell r="AC607" t="str">
            <v/>
          </cell>
          <cell r="AD607" t="str">
            <v/>
          </cell>
          <cell r="AE607" t="str">
            <v/>
          </cell>
          <cell r="AF607" t="str">
            <v/>
          </cell>
          <cell r="AG607" t="str">
            <v/>
          </cell>
          <cell r="AH607" t="str">
            <v/>
          </cell>
          <cell r="AI607" t="str">
            <v/>
          </cell>
          <cell r="AJ607" t="str">
            <v/>
          </cell>
          <cell r="AK607" t="str">
            <v/>
          </cell>
        </row>
        <row r="608">
          <cell r="C608" t="str">
            <v>INE121A07QG6</v>
          </cell>
          <cell r="D608" t="str">
            <v>Cholamandalam Investment &amp; Finance Co. Ltd.</v>
          </cell>
          <cell r="E608" t="str">
            <v>Cholamandalam Invt &amp; Fin (3M Tbill+186 Bps Series 612) 06-Dec-2024</v>
          </cell>
          <cell r="F608" t="str">
            <v>Bond</v>
          </cell>
          <cell r="G608">
            <v>45632</v>
          </cell>
          <cell r="H608">
            <v>0.0539</v>
          </cell>
          <cell r="I608">
            <v>100</v>
          </cell>
          <cell r="J608">
            <v>99.5727</v>
          </cell>
          <cell r="K608">
            <v>0.094637</v>
          </cell>
          <cell r="L608">
            <v>0.024636999999999992</v>
          </cell>
          <cell r="M608" t="str">
            <v>Maturity</v>
          </cell>
          <cell r="N608">
            <v>45632</v>
          </cell>
          <cell r="O608">
            <v>0.5409836065573771</v>
          </cell>
          <cell r="P608">
            <v>0.5382513661202186</v>
          </cell>
          <cell r="Q608">
            <v>0.4917167664899127</v>
          </cell>
          <cell r="R608" t="str">
            <v>[ICRA]AA+</v>
          </cell>
          <cell r="S608" t="str">
            <v/>
          </cell>
          <cell r="T608">
            <v>99.5715</v>
          </cell>
          <cell r="U608">
            <v>0.094637</v>
          </cell>
          <cell r="V608">
            <v>0.025136999999999993</v>
          </cell>
          <cell r="W608" t="str">
            <v>Level-3</v>
          </cell>
          <cell r="X608" t="str">
            <v>Maturity</v>
          </cell>
          <cell r="Y608" t="str">
            <v/>
          </cell>
          <cell r="Z608">
            <v>0</v>
          </cell>
          <cell r="AA608" t="str">
            <v/>
          </cell>
          <cell r="AB608" t="str">
            <v/>
          </cell>
          <cell r="AC608" t="str">
            <v/>
          </cell>
          <cell r="AD608" t="str">
            <v/>
          </cell>
          <cell r="AE608" t="str">
            <v/>
          </cell>
          <cell r="AF608" t="str">
            <v/>
          </cell>
          <cell r="AG608" t="str">
            <v/>
          </cell>
          <cell r="AH608" t="str">
            <v/>
          </cell>
          <cell r="AI608" t="str">
            <v/>
          </cell>
          <cell r="AJ608" t="str">
            <v/>
          </cell>
          <cell r="AK608" t="str">
            <v/>
          </cell>
        </row>
        <row r="609">
          <cell r="C609" t="str">
            <v>INE883F07249</v>
          </cell>
          <cell r="D609" t="str">
            <v>Aadhar Housing Finance Ltd.</v>
          </cell>
          <cell r="E609" t="str">
            <v>Aadhar Housing Finance 07.15% 09-Dec-2026 P/C 09-Dec-2024</v>
          </cell>
          <cell r="F609" t="str">
            <v>Bond</v>
          </cell>
          <cell r="G609">
            <v>45635</v>
          </cell>
          <cell r="H609">
            <v>0.07150000000000001</v>
          </cell>
          <cell r="I609">
            <v>100</v>
          </cell>
          <cell r="J609">
            <v>99.2182</v>
          </cell>
          <cell r="K609">
            <v>0.0838</v>
          </cell>
          <cell r="L609">
            <v>0.013799999999999993</v>
          </cell>
          <cell r="M609" t="str">
            <v>Put and Call</v>
          </cell>
          <cell r="N609">
            <v>45635</v>
          </cell>
          <cell r="O609">
            <v>0.5491803278688525</v>
          </cell>
          <cell r="P609">
            <v>0.546448087431694</v>
          </cell>
          <cell r="Q609">
            <v>0.5041964268607622</v>
          </cell>
          <cell r="R609" t="str">
            <v>CARE AA</v>
          </cell>
          <cell r="S609" t="str">
            <v/>
          </cell>
          <cell r="T609">
            <v>99.2153</v>
          </cell>
          <cell r="U609">
            <v>0.0838</v>
          </cell>
          <cell r="V609">
            <v>0.015299999999999994</v>
          </cell>
          <cell r="W609" t="str">
            <v>Level-2</v>
          </cell>
          <cell r="X609" t="str">
            <v>Deemed Maturity</v>
          </cell>
          <cell r="Y609" t="str">
            <v/>
          </cell>
          <cell r="Z609">
            <v>0</v>
          </cell>
          <cell r="AA609">
            <v>1</v>
          </cell>
          <cell r="AB609">
            <v>1</v>
          </cell>
          <cell r="AC609" t="str">
            <v/>
          </cell>
          <cell r="AD609" t="str">
            <v/>
          </cell>
          <cell r="AE609" t="str">
            <v/>
          </cell>
          <cell r="AF609" t="str">
            <v/>
          </cell>
          <cell r="AG609" t="str">
            <v/>
          </cell>
          <cell r="AH609" t="str">
            <v/>
          </cell>
          <cell r="AI609" t="str">
            <v/>
          </cell>
          <cell r="AJ609" t="str">
            <v/>
          </cell>
          <cell r="AK609" t="str">
            <v/>
          </cell>
        </row>
        <row r="610">
          <cell r="C610" t="str">
            <v>INE296A07RW1</v>
          </cell>
          <cell r="D610" t="str">
            <v>Bajaj Finance Ltd.</v>
          </cell>
          <cell r="E610" t="str">
            <v>Bajaj Finance 07.15% (series 283) 02-Dec-2031</v>
          </cell>
          <cell r="F610" t="str">
            <v>Bond</v>
          </cell>
          <cell r="G610">
            <v>48184</v>
          </cell>
          <cell r="H610">
            <v>0.07150000000000001</v>
          </cell>
          <cell r="I610">
            <v>100</v>
          </cell>
          <cell r="J610">
            <v>95.5815</v>
          </cell>
          <cell r="K610">
            <v>0.0794</v>
          </cell>
          <cell r="L610">
            <v>0.008054999999999993</v>
          </cell>
          <cell r="M610" t="str">
            <v>Maturity</v>
          </cell>
          <cell r="N610">
            <v>48184</v>
          </cell>
          <cell r="O610">
            <v>7.530054644808743</v>
          </cell>
          <cell r="P610">
            <v>5.845250311385093</v>
          </cell>
          <cell r="Q610">
            <v>5.415277294223729</v>
          </cell>
          <cell r="R610" t="str">
            <v>CRISIL AAA</v>
          </cell>
          <cell r="S610" t="str">
            <v/>
          </cell>
          <cell r="T610">
            <v>95.5803</v>
          </cell>
          <cell r="U610">
            <v>0.0794</v>
          </cell>
          <cell r="V610">
            <v>0.007779999999999995</v>
          </cell>
          <cell r="W610" t="str">
            <v>Level-3</v>
          </cell>
          <cell r="X610" t="str">
            <v>Maturity</v>
          </cell>
          <cell r="Y610">
            <v>0.0072125</v>
          </cell>
          <cell r="Z610">
            <v>0</v>
          </cell>
          <cell r="AA610" t="str">
            <v/>
          </cell>
          <cell r="AB610" t="str">
            <v/>
          </cell>
          <cell r="AC610" t="str">
            <v/>
          </cell>
          <cell r="AD610" t="str">
            <v/>
          </cell>
          <cell r="AE610" t="str">
            <v/>
          </cell>
          <cell r="AF610" t="str">
            <v/>
          </cell>
          <cell r="AG610" t="str">
            <v/>
          </cell>
          <cell r="AH610" t="str">
            <v/>
          </cell>
          <cell r="AI610" t="str">
            <v/>
          </cell>
          <cell r="AJ610" t="str">
            <v/>
          </cell>
          <cell r="AK610" t="str">
            <v/>
          </cell>
        </row>
        <row r="611">
          <cell r="C611" t="str">
            <v>INE729N08063</v>
          </cell>
          <cell r="D611" t="str">
            <v>TVS Credit Services Ltd.</v>
          </cell>
          <cell r="E611" t="str">
            <v>TVS Credit Services 08.85% 11-Jun-2027</v>
          </cell>
          <cell r="F611" t="str">
            <v>Bond</v>
          </cell>
          <cell r="G611">
            <v>46549</v>
          </cell>
          <cell r="H611">
            <v>0.08850000000000001</v>
          </cell>
          <cell r="I611">
            <v>100</v>
          </cell>
          <cell r="J611">
            <v>99.5427</v>
          </cell>
          <cell r="K611">
            <v>0.0902</v>
          </cell>
          <cell r="L611">
            <v>0.019996</v>
          </cell>
          <cell r="M611" t="str">
            <v>Maturity</v>
          </cell>
          <cell r="N611">
            <v>46549</v>
          </cell>
          <cell r="O611">
            <v>3.0532824313197096</v>
          </cell>
          <cell r="P611">
            <v>2.6999800501473996</v>
          </cell>
          <cell r="Q611">
            <v>2.476591497108237</v>
          </cell>
          <cell r="R611" t="str">
            <v>CRISIL AA</v>
          </cell>
          <cell r="S611" t="str">
            <v/>
          </cell>
          <cell r="T611">
            <v>99.5424</v>
          </cell>
          <cell r="U611">
            <v>0.0902</v>
          </cell>
          <cell r="V611">
            <v>0.019859</v>
          </cell>
          <cell r="W611" t="str">
            <v>Level-3</v>
          </cell>
          <cell r="X611" t="str">
            <v>Maturity</v>
          </cell>
          <cell r="Y611">
            <v>0.010773</v>
          </cell>
          <cell r="Z611">
            <v>0</v>
          </cell>
          <cell r="AA611" t="str">
            <v/>
          </cell>
          <cell r="AB611" t="str">
            <v/>
          </cell>
          <cell r="AC611" t="str">
            <v/>
          </cell>
          <cell r="AD611" t="str">
            <v/>
          </cell>
          <cell r="AE611" t="str">
            <v/>
          </cell>
          <cell r="AF611" t="str">
            <v/>
          </cell>
          <cell r="AG611" t="str">
            <v/>
          </cell>
          <cell r="AH611" t="str">
            <v/>
          </cell>
          <cell r="AI611" t="str">
            <v/>
          </cell>
          <cell r="AJ611" t="str">
            <v/>
          </cell>
          <cell r="AK611" t="str">
            <v/>
          </cell>
        </row>
        <row r="612">
          <cell r="C612" t="str">
            <v>INE020B08AC9</v>
          </cell>
          <cell r="D612" t="str">
            <v>Rural Electrification Corporation Ltd.</v>
          </cell>
          <cell r="E612" t="str">
            <v>RECL 07.54% (Series 142) 30-Dec-2026</v>
          </cell>
          <cell r="F612" t="str">
            <v>Bond</v>
          </cell>
          <cell r="G612">
            <v>46386</v>
          </cell>
          <cell r="H612">
            <v>0.07540000000000001</v>
          </cell>
          <cell r="I612">
            <v>100</v>
          </cell>
          <cell r="J612">
            <v>99.7529</v>
          </cell>
          <cell r="K612">
            <v>0.0762</v>
          </cell>
          <cell r="L612">
            <v>0.004854999999999998</v>
          </cell>
          <cell r="M612" t="str">
            <v>Maturity</v>
          </cell>
          <cell r="N612">
            <v>46386</v>
          </cell>
          <cell r="O612">
            <v>2.6065498914589416</v>
          </cell>
          <cell r="P612">
            <v>2.398883927472776</v>
          </cell>
          <cell r="Q612">
            <v>2.2290317110878797</v>
          </cell>
          <cell r="R612" t="str">
            <v>CRISIL AAA</v>
          </cell>
          <cell r="S612" t="str">
            <v/>
          </cell>
          <cell r="T612">
            <v>99.7529</v>
          </cell>
          <cell r="U612">
            <v>0.0762</v>
          </cell>
          <cell r="V612">
            <v>0.004979999999999998</v>
          </cell>
          <cell r="W612" t="str">
            <v>Level-2</v>
          </cell>
          <cell r="X612" t="str">
            <v>Maturity</v>
          </cell>
          <cell r="Y612" t="str">
            <v/>
          </cell>
          <cell r="Z612">
            <v>0</v>
          </cell>
          <cell r="AA612" t="str">
            <v/>
          </cell>
          <cell r="AB612" t="str">
            <v/>
          </cell>
          <cell r="AC612" t="str">
            <v/>
          </cell>
          <cell r="AD612" t="str">
            <v/>
          </cell>
          <cell r="AE612" t="str">
            <v/>
          </cell>
          <cell r="AF612" t="str">
            <v/>
          </cell>
          <cell r="AG612" t="str">
            <v/>
          </cell>
          <cell r="AH612" t="str">
            <v/>
          </cell>
          <cell r="AI612" t="str">
            <v/>
          </cell>
          <cell r="AJ612" t="str">
            <v/>
          </cell>
          <cell r="AK612" t="str">
            <v/>
          </cell>
        </row>
        <row r="613">
          <cell r="C613" t="str">
            <v>INE213W07186</v>
          </cell>
          <cell r="D613" t="str">
            <v>SMFG India Home Finance Co. Ltd.</v>
          </cell>
          <cell r="E613" t="str">
            <v>Fullerton India Home Fin (3month Tbill+200ps Series 17) 13-Dec-2024</v>
          </cell>
          <cell r="F613" t="str">
            <v>Bond</v>
          </cell>
          <cell r="G613">
            <v>45639</v>
          </cell>
          <cell r="H613">
            <v>0.055200000000000006</v>
          </cell>
          <cell r="I613">
            <v>100</v>
          </cell>
          <cell r="J613">
            <v>99.6735</v>
          </cell>
          <cell r="K613">
            <v>0.093738</v>
          </cell>
          <cell r="L613">
            <v>0.023737999999999995</v>
          </cell>
          <cell r="M613" t="str">
            <v>Maturity</v>
          </cell>
          <cell r="N613">
            <v>45639</v>
          </cell>
          <cell r="O613">
            <v>0.5601092896174863</v>
          </cell>
          <cell r="P613">
            <v>0.5573770491803278</v>
          </cell>
          <cell r="Q613">
            <v>0.5096074646581976</v>
          </cell>
          <cell r="R613" t="str">
            <v>CRISIL AAA</v>
          </cell>
          <cell r="S613" t="str">
            <v/>
          </cell>
          <cell r="T613">
            <v>99.673</v>
          </cell>
          <cell r="U613">
            <v>0.093738</v>
          </cell>
          <cell r="V613">
            <v>0.024237999999999996</v>
          </cell>
          <cell r="W613" t="str">
            <v>Level-3</v>
          </cell>
          <cell r="X613" t="str">
            <v>Maturity</v>
          </cell>
          <cell r="Y613" t="str">
            <v/>
          </cell>
          <cell r="Z613">
            <v>0</v>
          </cell>
          <cell r="AA613" t="str">
            <v/>
          </cell>
          <cell r="AB613" t="str">
            <v/>
          </cell>
          <cell r="AC613" t="str">
            <v/>
          </cell>
          <cell r="AD613" t="str">
            <v/>
          </cell>
          <cell r="AE613" t="str">
            <v/>
          </cell>
          <cell r="AF613" t="str">
            <v/>
          </cell>
          <cell r="AG613" t="str">
            <v/>
          </cell>
          <cell r="AH613" t="str">
            <v/>
          </cell>
          <cell r="AI613" t="str">
            <v/>
          </cell>
          <cell r="AJ613" t="str">
            <v/>
          </cell>
          <cell r="AK613" t="str">
            <v/>
          </cell>
        </row>
        <row r="614">
          <cell r="C614" t="str">
            <v>INE160A08209</v>
          </cell>
          <cell r="D614" t="str">
            <v>Punjab National Bank</v>
          </cell>
          <cell r="E614" t="str">
            <v>PNB 08.40% ( Series XIII) 31-Dec-2031 C 09-Dec-2026</v>
          </cell>
          <cell r="F614" t="str">
            <v>Bond</v>
          </cell>
          <cell r="G614">
            <v>81063</v>
          </cell>
          <cell r="H614">
            <v>0.084</v>
          </cell>
          <cell r="I614">
            <v>100</v>
          </cell>
          <cell r="J614">
            <v>98.5962</v>
          </cell>
          <cell r="K614">
            <v>0.085123</v>
          </cell>
          <cell r="L614">
            <v>0.003386</v>
          </cell>
          <cell r="M614" t="str">
            <v>Maturity</v>
          </cell>
          <cell r="N614">
            <v>81063</v>
          </cell>
          <cell r="O614">
            <v>97.54918032786885</v>
          </cell>
          <cell r="P614">
            <v>12.290283418951839</v>
          </cell>
          <cell r="Q614">
            <v>11.32616617558732</v>
          </cell>
          <cell r="R614" t="str">
            <v>CRISIL AA+</v>
          </cell>
          <cell r="S614" t="str">
            <v/>
          </cell>
          <cell r="T614">
            <v>98.5963</v>
          </cell>
          <cell r="U614">
            <v>0.085123</v>
          </cell>
          <cell r="V614">
            <v>0.0030799999999999994</v>
          </cell>
          <cell r="W614" t="str">
            <v>Level-3</v>
          </cell>
          <cell r="X614" t="str">
            <v>Maturity</v>
          </cell>
          <cell r="Y614" t="str">
            <v/>
          </cell>
          <cell r="Z614">
            <v>0</v>
          </cell>
          <cell r="AA614" t="str">
            <v/>
          </cell>
          <cell r="AB614" t="str">
            <v/>
          </cell>
          <cell r="AC614" t="str">
            <v/>
          </cell>
          <cell r="AD614" t="str">
            <v/>
          </cell>
          <cell r="AE614" t="str">
            <v/>
          </cell>
          <cell r="AF614" t="str">
            <v/>
          </cell>
          <cell r="AG614" t="str">
            <v/>
          </cell>
          <cell r="AH614" t="str">
            <v/>
          </cell>
          <cell r="AI614" t="str">
            <v/>
          </cell>
          <cell r="AJ614" t="str">
            <v/>
          </cell>
          <cell r="AK614" t="str">
            <v/>
          </cell>
        </row>
        <row r="615">
          <cell r="C615" t="str">
            <v>INE115A07PQ9</v>
          </cell>
          <cell r="D615" t="str">
            <v>LIC Housing Finance Ltd.</v>
          </cell>
          <cell r="E615" t="str">
            <v>LICHF 05.9943% (TRANCHE 418) 12-Mar-2025</v>
          </cell>
          <cell r="F615" t="str">
            <v>Bond</v>
          </cell>
          <cell r="G615">
            <v>45728</v>
          </cell>
          <cell r="H615">
            <v>0.059942999999999996</v>
          </cell>
          <cell r="I615">
            <v>100</v>
          </cell>
          <cell r="J615">
            <v>98.6451</v>
          </cell>
          <cell r="K615">
            <v>0.077</v>
          </cell>
          <cell r="L615">
            <v>0.006900000000000003</v>
          </cell>
          <cell r="M615" t="str">
            <v>Maturity</v>
          </cell>
          <cell r="N615">
            <v>45728</v>
          </cell>
          <cell r="O615">
            <v>0.8054794520547945</v>
          </cell>
          <cell r="P615">
            <v>0.8027397260273973</v>
          </cell>
          <cell r="Q615">
            <v>0.745347935030081</v>
          </cell>
          <cell r="R615" t="str">
            <v>CRISIL AAA</v>
          </cell>
          <cell r="S615" t="str">
            <v/>
          </cell>
          <cell r="T615">
            <v>98.6416</v>
          </cell>
          <cell r="U615">
            <v>0.077</v>
          </cell>
          <cell r="V615">
            <v>0.006900000000000003</v>
          </cell>
          <cell r="W615" t="str">
            <v>Level-3</v>
          </cell>
          <cell r="X615" t="str">
            <v>Maturity</v>
          </cell>
          <cell r="Y615" t="str">
            <v/>
          </cell>
          <cell r="Z615">
            <v>0</v>
          </cell>
          <cell r="AA615" t="str">
            <v/>
          </cell>
          <cell r="AB615" t="str">
            <v/>
          </cell>
          <cell r="AC615" t="str">
            <v/>
          </cell>
          <cell r="AD615" t="str">
            <v/>
          </cell>
          <cell r="AE615" t="str">
            <v/>
          </cell>
          <cell r="AF615" t="str">
            <v/>
          </cell>
          <cell r="AG615" t="str">
            <v/>
          </cell>
          <cell r="AH615" t="str">
            <v/>
          </cell>
          <cell r="AI615" t="str">
            <v/>
          </cell>
          <cell r="AJ615" t="str">
            <v/>
          </cell>
          <cell r="AK615" t="str">
            <v/>
          </cell>
        </row>
        <row r="616">
          <cell r="C616" t="str">
            <v>INE057V07015</v>
          </cell>
          <cell r="D616" t="str">
            <v>Land Kart Builders Pvt. Ltd.</v>
          </cell>
          <cell r="E616" t="str">
            <v>Land Kart Builders 07.45% 13-Dec-2024</v>
          </cell>
          <cell r="F616" t="str">
            <v>Bond</v>
          </cell>
          <cell r="G616">
            <v>45639</v>
          </cell>
          <cell r="H616">
            <v>0.0745</v>
          </cell>
          <cell r="I616">
            <v>66.6666</v>
          </cell>
          <cell r="J616">
            <v>66.3039</v>
          </cell>
          <cell r="K616">
            <v>0.0968</v>
          </cell>
          <cell r="L616">
            <v>0.02679999999999999</v>
          </cell>
          <cell r="M616" t="str">
            <v>Maturity</v>
          </cell>
          <cell r="N616">
            <v>45639</v>
          </cell>
          <cell r="O616">
            <v>0.5601092896174863</v>
          </cell>
          <cell r="P616">
            <v>0.3023183780123934</v>
          </cell>
          <cell r="Q616">
            <v>0.299899191203353</v>
          </cell>
          <cell r="R616" t="str">
            <v>CARE AA</v>
          </cell>
          <cell r="S616" t="str">
            <v/>
          </cell>
          <cell r="T616">
            <v>66.3007</v>
          </cell>
          <cell r="U616">
            <v>0.0968</v>
          </cell>
          <cell r="V616">
            <v>0.02679999999999999</v>
          </cell>
          <cell r="W616" t="str">
            <v>Level-3</v>
          </cell>
          <cell r="X616" t="str">
            <v>Maturity</v>
          </cell>
          <cell r="Y616" t="str">
            <v/>
          </cell>
          <cell r="Z616">
            <v>0</v>
          </cell>
          <cell r="AA616" t="str">
            <v/>
          </cell>
          <cell r="AB616" t="str">
            <v/>
          </cell>
          <cell r="AC616" t="str">
            <v/>
          </cell>
          <cell r="AD616">
            <v>4</v>
          </cell>
          <cell r="AE616" t="str">
            <v/>
          </cell>
          <cell r="AF616" t="str">
            <v/>
          </cell>
          <cell r="AG616" t="str">
            <v/>
          </cell>
          <cell r="AH616" t="str">
            <v/>
          </cell>
          <cell r="AI616" t="str">
            <v/>
          </cell>
          <cell r="AJ616" t="str">
            <v/>
          </cell>
          <cell r="AK616" t="str">
            <v/>
          </cell>
        </row>
        <row r="617">
          <cell r="C617" t="str">
            <v>INE261F08DL5</v>
          </cell>
          <cell r="D617" t="str">
            <v>National Bank for Agriculture &amp; Rural Development</v>
          </cell>
          <cell r="E617" t="str">
            <v>NABARD 06.85% (Series 22E) 14-Apr-2032</v>
          </cell>
          <cell r="F617" t="str">
            <v>Bond</v>
          </cell>
          <cell r="G617">
            <v>48318</v>
          </cell>
          <cell r="H617">
            <v>0.0685</v>
          </cell>
          <cell r="I617">
            <v>100</v>
          </cell>
          <cell r="J617">
            <v>95.9815</v>
          </cell>
          <cell r="K617">
            <v>0.0754</v>
          </cell>
          <cell r="L617">
            <v>0.004647999999999999</v>
          </cell>
          <cell r="M617" t="str">
            <v>Maturity</v>
          </cell>
          <cell r="N617">
            <v>48318</v>
          </cell>
          <cell r="O617">
            <v>7.895890410958904</v>
          </cell>
          <cell r="P617">
            <v>6.273641442632415</v>
          </cell>
          <cell r="Q617">
            <v>5.833774821119969</v>
          </cell>
          <cell r="R617" t="str">
            <v>CRISIL AAA</v>
          </cell>
          <cell r="S617" t="str">
            <v/>
          </cell>
          <cell r="T617">
            <v>95.981</v>
          </cell>
          <cell r="U617">
            <v>0.0754</v>
          </cell>
          <cell r="V617">
            <v>0.004686999999999997</v>
          </cell>
          <cell r="W617" t="str">
            <v>Level-3</v>
          </cell>
          <cell r="X617" t="str">
            <v>Maturity</v>
          </cell>
          <cell r="Y617" t="str">
            <v/>
          </cell>
          <cell r="Z617">
            <v>0</v>
          </cell>
          <cell r="AA617" t="str">
            <v/>
          </cell>
          <cell r="AB617" t="str">
            <v/>
          </cell>
          <cell r="AC617" t="str">
            <v/>
          </cell>
          <cell r="AD617" t="str">
            <v/>
          </cell>
          <cell r="AE617" t="str">
            <v/>
          </cell>
          <cell r="AF617" t="str">
            <v/>
          </cell>
          <cell r="AG617" t="str">
            <v/>
          </cell>
          <cell r="AH617" t="str">
            <v/>
          </cell>
          <cell r="AI617" t="str">
            <v/>
          </cell>
          <cell r="AJ617" t="str">
            <v/>
          </cell>
          <cell r="AK617" t="str">
            <v/>
          </cell>
        </row>
        <row r="618">
          <cell r="C618" t="str">
            <v>INE020B08DV3</v>
          </cell>
          <cell r="D618" t="str">
            <v>Rural Electrification Corporation Ltd.</v>
          </cell>
          <cell r="E618" t="str">
            <v>RECL 06.92% (Series 213) 20-Mar-2032</v>
          </cell>
          <cell r="F618" t="str">
            <v>Bond</v>
          </cell>
          <cell r="G618">
            <v>48293</v>
          </cell>
          <cell r="H618">
            <v>0.0692</v>
          </cell>
          <cell r="I618">
            <v>100</v>
          </cell>
          <cell r="J618">
            <v>96.2026</v>
          </cell>
          <cell r="K618">
            <v>0.075747</v>
          </cell>
          <cell r="L618">
            <v>0.0049949999999999994</v>
          </cell>
          <cell r="M618" t="str">
            <v>Maturity</v>
          </cell>
          <cell r="N618">
            <v>48293</v>
          </cell>
          <cell r="O618">
            <v>7.8273972602739725</v>
          </cell>
          <cell r="P618">
            <v>6.1936655284255835</v>
          </cell>
          <cell r="Q618">
            <v>5.75754850204145</v>
          </cell>
          <cell r="R618" t="str">
            <v>CRISIL AAA</v>
          </cell>
          <cell r="S618" t="str">
            <v/>
          </cell>
          <cell r="T618">
            <v>96.202</v>
          </cell>
          <cell r="U618">
            <v>0.075747</v>
          </cell>
          <cell r="V618">
            <v>0.004920999999999995</v>
          </cell>
          <cell r="W618" t="str">
            <v>Level-2</v>
          </cell>
          <cell r="X618" t="str">
            <v>Maturity</v>
          </cell>
          <cell r="Y618" t="str">
            <v/>
          </cell>
          <cell r="Z618">
            <v>0</v>
          </cell>
          <cell r="AA618" t="str">
            <v/>
          </cell>
          <cell r="AB618" t="str">
            <v/>
          </cell>
          <cell r="AC618" t="str">
            <v/>
          </cell>
          <cell r="AD618" t="str">
            <v/>
          </cell>
          <cell r="AE618" t="str">
            <v/>
          </cell>
          <cell r="AF618" t="str">
            <v/>
          </cell>
          <cell r="AG618" t="str">
            <v/>
          </cell>
          <cell r="AH618" t="str">
            <v/>
          </cell>
          <cell r="AI618" t="str">
            <v/>
          </cell>
          <cell r="AJ618" t="str">
            <v/>
          </cell>
          <cell r="AK618" t="str">
            <v/>
          </cell>
        </row>
        <row r="619">
          <cell r="C619" t="str">
            <v>INE890A08045</v>
          </cell>
          <cell r="D619" t="str">
            <v>Kalpataru Projects International Ltd.</v>
          </cell>
          <cell r="E619" t="str">
            <v>Kalpataru Projects International Ltd. FORMERLY- Kalpataru Power Transmission Ltd. (Erstwhile JMC Projects India Ltd.) 09.80% (Series C) 14-Jun-2024</v>
          </cell>
          <cell r="F619" t="str">
            <v>Bond</v>
          </cell>
          <cell r="G619">
            <v>45457</v>
          </cell>
          <cell r="H619">
            <v>0.098</v>
          </cell>
          <cell r="I619">
            <v>100</v>
          </cell>
          <cell r="J619">
            <v>100.025</v>
          </cell>
          <cell r="K619">
            <v>0.0919</v>
          </cell>
          <cell r="L619">
            <v>0.02484313461538462</v>
          </cell>
          <cell r="M619" t="str">
            <v>Maturity</v>
          </cell>
          <cell r="N619">
            <v>45457</v>
          </cell>
          <cell r="O619">
            <v>0.06284153005464481</v>
          </cell>
          <cell r="P619">
            <v>0.060109289617486336</v>
          </cell>
          <cell r="Q619">
            <v>0.05875929481901937</v>
          </cell>
          <cell r="R619" t="str">
            <v>CARE AA</v>
          </cell>
          <cell r="S619" t="str">
            <v/>
          </cell>
          <cell r="T619">
            <v>100.0263</v>
          </cell>
          <cell r="U619">
            <v>0.0919</v>
          </cell>
          <cell r="V619">
            <v>0.025311363636363632</v>
          </cell>
          <cell r="W619" t="str">
            <v>Level-3</v>
          </cell>
          <cell r="X619" t="str">
            <v>Maturity</v>
          </cell>
          <cell r="Y619" t="str">
            <v/>
          </cell>
          <cell r="Z619">
            <v>0</v>
          </cell>
          <cell r="AA619" t="str">
            <v/>
          </cell>
          <cell r="AB619" t="str">
            <v/>
          </cell>
          <cell r="AC619" t="str">
            <v/>
          </cell>
          <cell r="AD619" t="str">
            <v/>
          </cell>
          <cell r="AE619" t="str">
            <v/>
          </cell>
          <cell r="AF619" t="str">
            <v/>
          </cell>
          <cell r="AG619" t="str">
            <v/>
          </cell>
          <cell r="AH619" t="str">
            <v/>
          </cell>
          <cell r="AI619" t="str">
            <v/>
          </cell>
          <cell r="AJ619" t="str">
            <v/>
          </cell>
          <cell r="AK619" t="str">
            <v/>
          </cell>
        </row>
        <row r="620">
          <cell r="C620" t="str">
            <v>INE890A08052</v>
          </cell>
          <cell r="D620" t="str">
            <v>Kalpataru Projects International Ltd.</v>
          </cell>
          <cell r="E620" t="str">
            <v>Kalpataru Projects International Ltd. FORMERLY- Kalpataru Power Transmission Ltd. (Erstwhile JMC Projects India Ltd.) 09.80% (Series D) 13-Dec-2024</v>
          </cell>
          <cell r="F620" t="str">
            <v>Bond</v>
          </cell>
          <cell r="G620">
            <v>45639</v>
          </cell>
          <cell r="H620">
            <v>0.098</v>
          </cell>
          <cell r="I620">
            <v>100</v>
          </cell>
          <cell r="J620">
            <v>100.3124</v>
          </cell>
          <cell r="K620">
            <v>0.0953</v>
          </cell>
          <cell r="L620">
            <v>0.02529999999999999</v>
          </cell>
          <cell r="M620" t="str">
            <v>Maturity</v>
          </cell>
          <cell r="N620">
            <v>45639</v>
          </cell>
          <cell r="O620">
            <v>0.5601092896174863</v>
          </cell>
          <cell r="P620">
            <v>0.5398223150108795</v>
          </cell>
          <cell r="Q620">
            <v>0.5272603374706415</v>
          </cell>
          <cell r="R620" t="str">
            <v>CARE AA</v>
          </cell>
          <cell r="S620" t="str">
            <v/>
          </cell>
          <cell r="T620">
            <v>100.3137</v>
          </cell>
          <cell r="U620">
            <v>0.0953</v>
          </cell>
          <cell r="V620">
            <v>0.02529999999999999</v>
          </cell>
          <cell r="W620" t="str">
            <v>Level-3</v>
          </cell>
          <cell r="X620" t="str">
            <v>Maturity</v>
          </cell>
          <cell r="Y620" t="str">
            <v/>
          </cell>
          <cell r="Z620">
            <v>0</v>
          </cell>
          <cell r="AA620" t="str">
            <v/>
          </cell>
          <cell r="AB620" t="str">
            <v/>
          </cell>
          <cell r="AC620" t="str">
            <v/>
          </cell>
          <cell r="AD620" t="str">
            <v/>
          </cell>
          <cell r="AE620" t="str">
            <v/>
          </cell>
          <cell r="AF620" t="str">
            <v/>
          </cell>
          <cell r="AG620" t="str">
            <v/>
          </cell>
          <cell r="AH620" t="str">
            <v/>
          </cell>
          <cell r="AI620" t="str">
            <v/>
          </cell>
          <cell r="AJ620" t="str">
            <v/>
          </cell>
          <cell r="AK620" t="str">
            <v/>
          </cell>
        </row>
        <row r="621">
          <cell r="C621" t="str">
            <v>INE090A08UG3</v>
          </cell>
          <cell r="D621" t="str">
            <v>ICICI Bank Ltd.</v>
          </cell>
          <cell r="E621" t="str">
            <v>ICICI Bank 06.96% (series DDE21LB) 17-Dec-2031</v>
          </cell>
          <cell r="F621" t="str">
            <v>Bond</v>
          </cell>
          <cell r="G621">
            <v>48199</v>
          </cell>
          <cell r="H621">
            <v>0.06960000000000001</v>
          </cell>
          <cell r="I621">
            <v>100</v>
          </cell>
          <cell r="J621">
            <v>96.5191</v>
          </cell>
          <cell r="K621">
            <v>0.0757</v>
          </cell>
          <cell r="L621">
            <v>0.004948000000000008</v>
          </cell>
          <cell r="M621" t="str">
            <v>Maturity</v>
          </cell>
          <cell r="N621">
            <v>48199</v>
          </cell>
          <cell r="O621">
            <v>7.5710382513661205</v>
          </cell>
          <cell r="P621">
            <v>5.932116948752915</v>
          </cell>
          <cell r="Q621">
            <v>5.514657384728935</v>
          </cell>
          <cell r="R621" t="str">
            <v>[ICRA]AAA</v>
          </cell>
          <cell r="S621" t="str">
            <v/>
          </cell>
          <cell r="T621">
            <v>96.5183</v>
          </cell>
          <cell r="U621">
            <v>0.0757</v>
          </cell>
          <cell r="V621">
            <v>0.004987000000000005</v>
          </cell>
          <cell r="W621" t="str">
            <v>Level-3</v>
          </cell>
          <cell r="X621" t="str">
            <v>Maturity</v>
          </cell>
          <cell r="Y621" t="str">
            <v/>
          </cell>
          <cell r="Z621">
            <v>0</v>
          </cell>
          <cell r="AA621" t="str">
            <v/>
          </cell>
          <cell r="AB621" t="str">
            <v/>
          </cell>
          <cell r="AC621" t="str">
            <v/>
          </cell>
          <cell r="AD621" t="str">
            <v/>
          </cell>
          <cell r="AE621" t="str">
            <v/>
          </cell>
          <cell r="AF621" t="str">
            <v/>
          </cell>
          <cell r="AG621" t="str">
            <v/>
          </cell>
          <cell r="AH621" t="str">
            <v/>
          </cell>
          <cell r="AI621" t="str">
            <v/>
          </cell>
          <cell r="AJ621" t="str">
            <v/>
          </cell>
          <cell r="AK621" t="str">
            <v/>
          </cell>
        </row>
        <row r="622">
          <cell r="C622" t="str">
            <v>INE261F08683</v>
          </cell>
          <cell r="D622" t="str">
            <v>National Bank for Agriculture &amp; Rural Development</v>
          </cell>
          <cell r="E622" t="str">
            <v>NABARD 07.38% (Series LTIF 1A) 20-Oct-2031</v>
          </cell>
          <cell r="F622" t="str">
            <v>Bond</v>
          </cell>
          <cell r="G622">
            <v>48141</v>
          </cell>
          <cell r="H622">
            <v>0.0738</v>
          </cell>
          <cell r="I622">
            <v>100</v>
          </cell>
          <cell r="J622">
            <v>99.0515</v>
          </cell>
          <cell r="K622">
            <v>0.0754</v>
          </cell>
          <cell r="L622">
            <v>0.004647999999999999</v>
          </cell>
          <cell r="M622" t="str">
            <v>Maturity</v>
          </cell>
          <cell r="N622">
            <v>48141</v>
          </cell>
          <cell r="O622">
            <v>7.4125608204206905</v>
          </cell>
          <cell r="P622">
            <v>5.719655072467477</v>
          </cell>
          <cell r="Q622">
            <v>5.318630344492725</v>
          </cell>
          <cell r="R622" t="str">
            <v>CRISIL AAA</v>
          </cell>
          <cell r="S622" t="str">
            <v/>
          </cell>
          <cell r="T622">
            <v>99.0511</v>
          </cell>
          <cell r="U622">
            <v>0.0754</v>
          </cell>
          <cell r="V622">
            <v>0.004686999999999997</v>
          </cell>
          <cell r="W622" t="str">
            <v>Level-3</v>
          </cell>
          <cell r="X622" t="str">
            <v>Maturity</v>
          </cell>
          <cell r="Y622" t="str">
            <v/>
          </cell>
          <cell r="Z622">
            <v>0</v>
          </cell>
          <cell r="AA622" t="str">
            <v/>
          </cell>
          <cell r="AB622" t="str">
            <v/>
          </cell>
          <cell r="AC622" t="str">
            <v/>
          </cell>
          <cell r="AD622" t="str">
            <v/>
          </cell>
          <cell r="AE622" t="str">
            <v/>
          </cell>
          <cell r="AF622" t="str">
            <v/>
          </cell>
          <cell r="AG622" t="str">
            <v/>
          </cell>
          <cell r="AH622" t="str">
            <v/>
          </cell>
          <cell r="AI622" t="str">
            <v/>
          </cell>
          <cell r="AJ622" t="str">
            <v/>
          </cell>
          <cell r="AK622" t="str">
            <v/>
          </cell>
        </row>
        <row r="623">
          <cell r="C623" t="str">
            <v>INE733E08205</v>
          </cell>
          <cell r="D623" t="str">
            <v>NTPC</v>
          </cell>
          <cell r="E623" t="str">
            <v>NTPC 06.74% (Series 76) 14-Apr-2032</v>
          </cell>
          <cell r="F623" t="str">
            <v>Bond</v>
          </cell>
          <cell r="G623">
            <v>48318</v>
          </cell>
          <cell r="H623">
            <v>0.0674</v>
          </cell>
          <cell r="I623">
            <v>100</v>
          </cell>
          <cell r="J623">
            <v>96.0728</v>
          </cell>
          <cell r="K623">
            <v>0.0741</v>
          </cell>
          <cell r="L623">
            <v>0.0033480000000000038</v>
          </cell>
          <cell r="M623" t="str">
            <v>Maturity</v>
          </cell>
          <cell r="N623">
            <v>48318</v>
          </cell>
          <cell r="O623">
            <v>7.896174863387978</v>
          </cell>
          <cell r="P623">
            <v>6.163925587797868</v>
          </cell>
          <cell r="Q623">
            <v>5.738688751324707</v>
          </cell>
          <cell r="R623" t="str">
            <v>CRISIL AAA</v>
          </cell>
          <cell r="S623" t="str">
            <v/>
          </cell>
          <cell r="T623">
            <v>96.0719</v>
          </cell>
          <cell r="U623">
            <v>0.0741</v>
          </cell>
          <cell r="V623">
            <v>0.003387000000000001</v>
          </cell>
          <cell r="W623" t="str">
            <v>Level-3</v>
          </cell>
          <cell r="X623" t="str">
            <v>Maturity</v>
          </cell>
          <cell r="Y623" t="str">
            <v/>
          </cell>
          <cell r="Z623">
            <v>0</v>
          </cell>
          <cell r="AA623" t="str">
            <v/>
          </cell>
          <cell r="AB623" t="str">
            <v/>
          </cell>
          <cell r="AC623" t="str">
            <v/>
          </cell>
          <cell r="AD623" t="str">
            <v/>
          </cell>
          <cell r="AE623" t="str">
            <v/>
          </cell>
          <cell r="AF623" t="str">
            <v/>
          </cell>
          <cell r="AG623" t="str">
            <v/>
          </cell>
          <cell r="AH623" t="str">
            <v/>
          </cell>
          <cell r="AI623" t="str">
            <v/>
          </cell>
          <cell r="AJ623" t="str">
            <v/>
          </cell>
          <cell r="AK623" t="str">
            <v/>
          </cell>
        </row>
        <row r="624">
          <cell r="C624" t="str">
            <v>INE589A08043</v>
          </cell>
          <cell r="D624" t="str">
            <v>NLC India Ltd.</v>
          </cell>
          <cell r="E624" t="str">
            <v>NLC India Ltd. 06.85% (Series II) 13-Apr-2032</v>
          </cell>
          <cell r="F624" t="str">
            <v>Bond</v>
          </cell>
          <cell r="G624">
            <v>48317</v>
          </cell>
          <cell r="H624">
            <v>0.0685</v>
          </cell>
          <cell r="I624">
            <v>100</v>
          </cell>
          <cell r="J624">
            <v>96.5388</v>
          </cell>
          <cell r="K624">
            <v>0.074406</v>
          </cell>
          <cell r="L624">
            <v>0.0036540000000000045</v>
          </cell>
          <cell r="M624" t="str">
            <v>Maturity</v>
          </cell>
          <cell r="N624">
            <v>48317</v>
          </cell>
          <cell r="O624">
            <v>7.89344262295082</v>
          </cell>
          <cell r="P624">
            <v>6.14439911123048</v>
          </cell>
          <cell r="Q624">
            <v>5.718880117228013</v>
          </cell>
          <cell r="R624" t="str">
            <v>CRISIL AAA</v>
          </cell>
          <cell r="S624" t="str">
            <v/>
          </cell>
          <cell r="T624">
            <v>96.538</v>
          </cell>
          <cell r="U624">
            <v>0.074406</v>
          </cell>
          <cell r="V624">
            <v>0.003693000000000002</v>
          </cell>
          <cell r="W624" t="str">
            <v>Level-3</v>
          </cell>
          <cell r="X624" t="str">
            <v>Maturity</v>
          </cell>
          <cell r="Y624" t="str">
            <v/>
          </cell>
          <cell r="Z624">
            <v>0</v>
          </cell>
          <cell r="AA624" t="str">
            <v/>
          </cell>
          <cell r="AB624" t="str">
            <v/>
          </cell>
          <cell r="AC624" t="str">
            <v/>
          </cell>
          <cell r="AD624" t="str">
            <v/>
          </cell>
          <cell r="AE624" t="str">
            <v/>
          </cell>
          <cell r="AF624" t="str">
            <v/>
          </cell>
          <cell r="AG624" t="str">
            <v/>
          </cell>
          <cell r="AH624" t="str">
            <v/>
          </cell>
          <cell r="AI624" t="str">
            <v/>
          </cell>
          <cell r="AJ624" t="str">
            <v/>
          </cell>
          <cell r="AK624" t="str">
            <v/>
          </cell>
        </row>
        <row r="625">
          <cell r="C625" t="str">
            <v>INE053F08163</v>
          </cell>
          <cell r="D625" t="str">
            <v>Indian Railway Finance Corporation Ltd.</v>
          </cell>
          <cell r="E625" t="str">
            <v>IRFC 06.87% (Series 163) 14-Apr-2032</v>
          </cell>
          <cell r="F625" t="str">
            <v>Bond</v>
          </cell>
          <cell r="G625">
            <v>48318</v>
          </cell>
          <cell r="H625">
            <v>0.0687</v>
          </cell>
          <cell r="I625">
            <v>100</v>
          </cell>
          <cell r="J625">
            <v>96.4755</v>
          </cell>
          <cell r="K625">
            <v>0.074731</v>
          </cell>
          <cell r="L625">
            <v>0.00397900000000001</v>
          </cell>
          <cell r="M625" t="str">
            <v>Maturity</v>
          </cell>
          <cell r="N625">
            <v>48318</v>
          </cell>
          <cell r="O625">
            <v>7.896174863387978</v>
          </cell>
          <cell r="P625">
            <v>6.06476238548735</v>
          </cell>
          <cell r="Q625">
            <v>5.643051503573778</v>
          </cell>
          <cell r="R625" t="str">
            <v>CRISIL AAA</v>
          </cell>
          <cell r="S625" t="str">
            <v/>
          </cell>
          <cell r="T625">
            <v>96.4744</v>
          </cell>
          <cell r="U625">
            <v>0.074731</v>
          </cell>
          <cell r="V625">
            <v>0.004086999999999993</v>
          </cell>
          <cell r="W625" t="str">
            <v>Level-2</v>
          </cell>
          <cell r="X625" t="str">
            <v>Maturity</v>
          </cell>
          <cell r="Y625" t="str">
            <v/>
          </cell>
          <cell r="Z625">
            <v>0</v>
          </cell>
          <cell r="AA625" t="str">
            <v/>
          </cell>
          <cell r="AB625" t="str">
            <v/>
          </cell>
          <cell r="AC625" t="str">
            <v/>
          </cell>
          <cell r="AD625" t="str">
            <v/>
          </cell>
          <cell r="AE625" t="str">
            <v/>
          </cell>
          <cell r="AF625" t="str">
            <v/>
          </cell>
          <cell r="AG625" t="str">
            <v/>
          </cell>
          <cell r="AH625" t="str">
            <v/>
          </cell>
          <cell r="AI625" t="str">
            <v/>
          </cell>
          <cell r="AJ625" t="str">
            <v/>
          </cell>
          <cell r="AK625" t="str">
            <v/>
          </cell>
        </row>
        <row r="626">
          <cell r="C626" t="str">
            <v>INE134E08LN6</v>
          </cell>
          <cell r="D626" t="str">
            <v>Power Finance Corporation Ltd.</v>
          </cell>
          <cell r="E626" t="str">
            <v>PFC 06.92 (SERIES BS 214)  14-Apr-2032</v>
          </cell>
          <cell r="F626" t="str">
            <v>Bond</v>
          </cell>
          <cell r="G626">
            <v>48318</v>
          </cell>
          <cell r="H626">
            <v>0.0692</v>
          </cell>
          <cell r="I626">
            <v>100</v>
          </cell>
          <cell r="J626">
            <v>96.4364</v>
          </cell>
          <cell r="K626">
            <v>0.0753</v>
          </cell>
          <cell r="L626">
            <v>0.00454800000000001</v>
          </cell>
          <cell r="M626" t="str">
            <v>Maturity</v>
          </cell>
          <cell r="N626">
            <v>48318</v>
          </cell>
          <cell r="O626">
            <v>7.896174863387978</v>
          </cell>
          <cell r="P626">
            <v>6.131628731550899</v>
          </cell>
          <cell r="Q626">
            <v>5.702249355111038</v>
          </cell>
          <cell r="R626" t="str">
            <v>CRISIL AAA</v>
          </cell>
          <cell r="S626" t="str">
            <v/>
          </cell>
          <cell r="T626">
            <v>96.4356</v>
          </cell>
          <cell r="U626">
            <v>0.0753</v>
          </cell>
          <cell r="V626">
            <v>0.005037</v>
          </cell>
          <cell r="W626" t="str">
            <v>Level-2</v>
          </cell>
          <cell r="X626" t="str">
            <v>Maturity</v>
          </cell>
          <cell r="Y626">
            <v>0.002567</v>
          </cell>
          <cell r="Z626">
            <v>0</v>
          </cell>
          <cell r="AA626" t="str">
            <v/>
          </cell>
          <cell r="AB626" t="str">
            <v/>
          </cell>
          <cell r="AC626" t="str">
            <v/>
          </cell>
          <cell r="AD626" t="str">
            <v/>
          </cell>
          <cell r="AE626" t="str">
            <v/>
          </cell>
          <cell r="AF626" t="str">
            <v/>
          </cell>
          <cell r="AG626" t="str">
            <v/>
          </cell>
          <cell r="AH626" t="str">
            <v/>
          </cell>
          <cell r="AI626" t="str">
            <v/>
          </cell>
          <cell r="AJ626" t="str">
            <v/>
          </cell>
          <cell r="AK626" t="str">
            <v/>
          </cell>
        </row>
        <row r="627">
          <cell r="C627" t="str">
            <v>INE906B07JA6</v>
          </cell>
          <cell r="D627" t="str">
            <v>National Highways Authority of India</v>
          </cell>
          <cell r="E627" t="str">
            <v>NHAI 06.87% (NHAI Taxable Bonds 21-22 Series-III) 14-Apr-2032</v>
          </cell>
          <cell r="F627" t="str">
            <v>Bond</v>
          </cell>
          <cell r="G627">
            <v>48318</v>
          </cell>
          <cell r="H627">
            <v>0.0687</v>
          </cell>
          <cell r="I627">
            <v>100</v>
          </cell>
          <cell r="J627">
            <v>96.8855</v>
          </cell>
          <cell r="K627">
            <v>0.074</v>
          </cell>
          <cell r="L627">
            <v>0.0026549999999999907</v>
          </cell>
          <cell r="M627" t="str">
            <v>Maturity</v>
          </cell>
          <cell r="N627">
            <v>48318</v>
          </cell>
          <cell r="O627">
            <v>7.896174863387978</v>
          </cell>
          <cell r="P627">
            <v>6.147802480108384</v>
          </cell>
          <cell r="Q627">
            <v>5.724210875333691</v>
          </cell>
          <cell r="R627" t="str">
            <v>CRISIL AAA</v>
          </cell>
          <cell r="S627" t="str">
            <v/>
          </cell>
          <cell r="T627">
            <v>96.8848</v>
          </cell>
          <cell r="U627">
            <v>0.074</v>
          </cell>
          <cell r="V627">
            <v>0.0023799999999999932</v>
          </cell>
          <cell r="W627" t="str">
            <v>Level-3</v>
          </cell>
          <cell r="X627" t="str">
            <v>Maturity</v>
          </cell>
          <cell r="Y627" t="str">
            <v/>
          </cell>
          <cell r="Z627">
            <v>0</v>
          </cell>
          <cell r="AA627" t="str">
            <v/>
          </cell>
          <cell r="AB627" t="str">
            <v/>
          </cell>
          <cell r="AC627" t="str">
            <v/>
          </cell>
          <cell r="AD627" t="str">
            <v/>
          </cell>
          <cell r="AE627" t="str">
            <v/>
          </cell>
          <cell r="AF627" t="str">
            <v/>
          </cell>
          <cell r="AG627" t="str">
            <v/>
          </cell>
          <cell r="AH627" t="str">
            <v/>
          </cell>
          <cell r="AI627" t="str">
            <v/>
          </cell>
          <cell r="AJ627" t="str">
            <v/>
          </cell>
          <cell r="AK627" t="str">
            <v/>
          </cell>
        </row>
        <row r="628">
          <cell r="C628" t="str">
            <v>INE134E08IK8</v>
          </cell>
          <cell r="D628" t="str">
            <v>Power Finance Corporation Ltd.</v>
          </cell>
          <cell r="E628" t="str">
            <v>Power Finance Corp. 07.56% (Series 151 Option B) 16-Sep-2026</v>
          </cell>
          <cell r="F628" t="str">
            <v>Bond</v>
          </cell>
          <cell r="G628">
            <v>46281</v>
          </cell>
          <cell r="H628">
            <v>0.0756</v>
          </cell>
          <cell r="I628">
            <v>100</v>
          </cell>
          <cell r="J628">
            <v>99.7757</v>
          </cell>
          <cell r="K628">
            <v>0.0764</v>
          </cell>
          <cell r="L628">
            <v>0.006286</v>
          </cell>
          <cell r="M628" t="str">
            <v>Maturity</v>
          </cell>
          <cell r="N628">
            <v>46281</v>
          </cell>
          <cell r="O628">
            <v>2.319672131147541</v>
          </cell>
          <cell r="P628">
            <v>2.110794798890156</v>
          </cell>
          <cell r="Q628">
            <v>1.960976215988625</v>
          </cell>
          <cell r="R628" t="str">
            <v>CRISIL AAA</v>
          </cell>
          <cell r="S628" t="str">
            <v/>
          </cell>
          <cell r="T628">
            <v>99.7753</v>
          </cell>
          <cell r="U628">
            <v>0.0764</v>
          </cell>
          <cell r="V628">
            <v>0.005985000000000004</v>
          </cell>
          <cell r="W628" t="str">
            <v>Level-2</v>
          </cell>
          <cell r="X628" t="str">
            <v>Maturity</v>
          </cell>
          <cell r="Y628">
            <v>0.0025</v>
          </cell>
          <cell r="Z628">
            <v>0</v>
          </cell>
          <cell r="AA628" t="str">
            <v/>
          </cell>
          <cell r="AB628" t="str">
            <v/>
          </cell>
          <cell r="AC628" t="str">
            <v/>
          </cell>
          <cell r="AD628" t="str">
            <v/>
          </cell>
          <cell r="AE628" t="str">
            <v/>
          </cell>
          <cell r="AF628" t="str">
            <v/>
          </cell>
          <cell r="AG628" t="str">
            <v/>
          </cell>
          <cell r="AH628" t="str">
            <v/>
          </cell>
          <cell r="AI628" t="str">
            <v/>
          </cell>
          <cell r="AJ628" t="str">
            <v/>
          </cell>
          <cell r="AK628" t="str">
            <v/>
          </cell>
        </row>
        <row r="629">
          <cell r="C629" t="str">
            <v>INE134E08IR3</v>
          </cell>
          <cell r="D629" t="str">
            <v>Power Finance Corporation Ltd.</v>
          </cell>
          <cell r="E629" t="str">
            <v>Power Finance Corp. 07.18% (Series 158) 20-Jan-2027</v>
          </cell>
          <cell r="F629" t="str">
            <v>Bond</v>
          </cell>
          <cell r="G629">
            <v>46407</v>
          </cell>
          <cell r="H629">
            <v>0.0718</v>
          </cell>
          <cell r="I629">
            <v>100</v>
          </cell>
          <cell r="J629">
            <v>99.2514</v>
          </cell>
          <cell r="K629">
            <v>0.0763</v>
          </cell>
          <cell r="L629">
            <v>0.006186000000000011</v>
          </cell>
          <cell r="M629" t="str">
            <v>Maturity</v>
          </cell>
          <cell r="N629">
            <v>46407</v>
          </cell>
          <cell r="O629">
            <v>2.6639344262295084</v>
          </cell>
          <cell r="P629">
            <v>2.411776585749944</v>
          </cell>
          <cell r="Q629">
            <v>2.323148471559932</v>
          </cell>
          <cell r="R629" t="str">
            <v>CRISIL AAA</v>
          </cell>
          <cell r="S629" t="str">
            <v/>
          </cell>
          <cell r="T629">
            <v>99.2506</v>
          </cell>
          <cell r="U629">
            <v>0.0763</v>
          </cell>
          <cell r="V629">
            <v>0.006055999999999992</v>
          </cell>
          <cell r="W629" t="str">
            <v>Level-2</v>
          </cell>
          <cell r="X629" t="str">
            <v>Maturity</v>
          </cell>
          <cell r="Y629" t="str">
            <v/>
          </cell>
          <cell r="Z629">
            <v>0</v>
          </cell>
          <cell r="AA629" t="str">
            <v/>
          </cell>
          <cell r="AB629" t="str">
            <v/>
          </cell>
          <cell r="AC629" t="str">
            <v/>
          </cell>
          <cell r="AD629" t="str">
            <v/>
          </cell>
          <cell r="AE629" t="str">
            <v/>
          </cell>
          <cell r="AF629" t="str">
            <v/>
          </cell>
          <cell r="AG629" t="str">
            <v/>
          </cell>
          <cell r="AH629" t="str">
            <v/>
          </cell>
          <cell r="AI629" t="str">
            <v/>
          </cell>
          <cell r="AJ629" t="str">
            <v/>
          </cell>
          <cell r="AK629" t="str">
            <v/>
          </cell>
        </row>
        <row r="630">
          <cell r="C630" t="str">
            <v>INE103A08050</v>
          </cell>
          <cell r="D630" t="str">
            <v>Mangalore Refinery &amp; Petrochemicals Ltd.</v>
          </cell>
          <cell r="E630" t="str">
            <v>MRPL 07.48% (Series 4) 14-Apr-2032</v>
          </cell>
          <cell r="F630" t="str">
            <v>Bond</v>
          </cell>
          <cell r="G630">
            <v>48318</v>
          </cell>
          <cell r="H630">
            <v>0.0748</v>
          </cell>
          <cell r="I630">
            <v>100</v>
          </cell>
          <cell r="J630">
            <v>99.388</v>
          </cell>
          <cell r="K630">
            <v>0.0758</v>
          </cell>
          <cell r="L630">
            <v>0.005048000000000011</v>
          </cell>
          <cell r="M630" t="str">
            <v>Maturity</v>
          </cell>
          <cell r="N630">
            <v>48318</v>
          </cell>
          <cell r="O630">
            <v>7.896174863387978</v>
          </cell>
          <cell r="P630">
            <v>6.059986255594849</v>
          </cell>
          <cell r="Q630">
            <v>5.633004513473554</v>
          </cell>
          <cell r="R630" t="str">
            <v>IND AAA</v>
          </cell>
          <cell r="S630" t="str">
            <v/>
          </cell>
          <cell r="T630">
            <v>99.388</v>
          </cell>
          <cell r="U630">
            <v>0.0758</v>
          </cell>
          <cell r="V630">
            <v>0.005387000000000003</v>
          </cell>
          <cell r="W630" t="str">
            <v>Level-3</v>
          </cell>
          <cell r="X630" t="str">
            <v>Maturity</v>
          </cell>
          <cell r="Y630" t="str">
            <v/>
          </cell>
          <cell r="Z630">
            <v>0</v>
          </cell>
          <cell r="AA630" t="str">
            <v/>
          </cell>
          <cell r="AB630" t="str">
            <v/>
          </cell>
          <cell r="AC630" t="str">
            <v/>
          </cell>
          <cell r="AD630" t="str">
            <v/>
          </cell>
          <cell r="AE630" t="str">
            <v/>
          </cell>
          <cell r="AF630" t="str">
            <v/>
          </cell>
          <cell r="AG630" t="str">
            <v/>
          </cell>
          <cell r="AH630" t="str">
            <v/>
          </cell>
          <cell r="AI630" t="str">
            <v/>
          </cell>
          <cell r="AJ630" t="str">
            <v/>
          </cell>
          <cell r="AK630" t="str">
            <v/>
          </cell>
        </row>
        <row r="631">
          <cell r="C631" t="str">
            <v>INE128M08060</v>
          </cell>
          <cell r="D631" t="str">
            <v>L&amp;T Metro Rail (Hyderabad) Ltd.</v>
          </cell>
          <cell r="E631" t="str">
            <v>L&amp;T Metro Rail (Hyderabad) 06.37% (series A) 30-Apr-2025</v>
          </cell>
          <cell r="F631" t="str">
            <v>Bond</v>
          </cell>
          <cell r="G631">
            <v>45777</v>
          </cell>
          <cell r="H631">
            <v>0.0637</v>
          </cell>
          <cell r="I631">
            <v>100</v>
          </cell>
          <cell r="J631">
            <v>98.4938</v>
          </cell>
          <cell r="K631">
            <v>0.0807</v>
          </cell>
          <cell r="L631">
            <v>0.010581999999999994</v>
          </cell>
          <cell r="M631" t="str">
            <v>Maturity</v>
          </cell>
          <cell r="N631">
            <v>45777</v>
          </cell>
          <cell r="O631">
            <v>0.9397260273972603</v>
          </cell>
          <cell r="P631">
            <v>0.936986301369863</v>
          </cell>
          <cell r="Q631">
            <v>0.8670179525954131</v>
          </cell>
          <cell r="R631" t="str">
            <v>CRISIL AAA(CE)</v>
          </cell>
          <cell r="S631" t="str">
            <v/>
          </cell>
          <cell r="T631">
            <v>98.4909</v>
          </cell>
          <cell r="U631">
            <v>0.0807</v>
          </cell>
          <cell r="V631">
            <v>0.01040066666666667</v>
          </cell>
          <cell r="W631" t="str">
            <v>Level-3</v>
          </cell>
          <cell r="X631" t="str">
            <v>Maturity</v>
          </cell>
          <cell r="Y631" t="str">
            <v/>
          </cell>
          <cell r="Z631">
            <v>0</v>
          </cell>
          <cell r="AA631" t="str">
            <v/>
          </cell>
          <cell r="AB631" t="str">
            <v/>
          </cell>
          <cell r="AC631" t="str">
            <v/>
          </cell>
          <cell r="AD631" t="str">
            <v/>
          </cell>
          <cell r="AE631" t="str">
            <v/>
          </cell>
          <cell r="AF631" t="str">
            <v/>
          </cell>
          <cell r="AG631" t="str">
            <v/>
          </cell>
          <cell r="AH631" t="str">
            <v/>
          </cell>
          <cell r="AI631" t="str">
            <v/>
          </cell>
          <cell r="AJ631" t="str">
            <v/>
          </cell>
          <cell r="AK631" t="str">
            <v/>
          </cell>
        </row>
        <row r="632">
          <cell r="C632" t="str">
            <v>INE128M08078</v>
          </cell>
          <cell r="D632" t="str">
            <v>L&amp;T Metro Rail (Hyderabad) Ltd.</v>
          </cell>
          <cell r="E632" t="str">
            <v>L&amp;T Metro Rail (Hyderabad) 06.58%(series B) 30-Apr-2026</v>
          </cell>
          <cell r="F632" t="str">
            <v>Bond</v>
          </cell>
          <cell r="G632">
            <v>46142</v>
          </cell>
          <cell r="H632">
            <v>0.0658</v>
          </cell>
          <cell r="I632">
            <v>100</v>
          </cell>
          <cell r="J632">
            <v>97.6741</v>
          </cell>
          <cell r="K632">
            <v>0.07915</v>
          </cell>
          <cell r="L632">
            <v>0.008586999999999997</v>
          </cell>
          <cell r="M632" t="str">
            <v>Maturity</v>
          </cell>
          <cell r="N632">
            <v>46142</v>
          </cell>
          <cell r="O632">
            <v>1.9397260273972603</v>
          </cell>
          <cell r="P632">
            <v>1.874523629020959</v>
          </cell>
          <cell r="Q632">
            <v>1.7370371394347022</v>
          </cell>
          <cell r="R632" t="str">
            <v>CRISIL AAA(CE)</v>
          </cell>
          <cell r="S632" t="str">
            <v/>
          </cell>
          <cell r="T632">
            <v>97.6716</v>
          </cell>
          <cell r="U632">
            <v>0.07915</v>
          </cell>
          <cell r="V632">
            <v>0.010155999999999998</v>
          </cell>
          <cell r="W632" t="str">
            <v>Level-1</v>
          </cell>
          <cell r="X632" t="str">
            <v>Maturity</v>
          </cell>
          <cell r="Y632" t="str">
            <v/>
          </cell>
          <cell r="Z632">
            <v>0</v>
          </cell>
          <cell r="AA632" t="str">
            <v/>
          </cell>
          <cell r="AB632" t="str">
            <v/>
          </cell>
          <cell r="AC632" t="str">
            <v/>
          </cell>
          <cell r="AD632" t="str">
            <v/>
          </cell>
          <cell r="AE632" t="str">
            <v>&gt;=3 entities</v>
          </cell>
          <cell r="AF632">
            <v>0</v>
          </cell>
          <cell r="AG632">
            <v>5</v>
          </cell>
          <cell r="AH632">
            <v>0</v>
          </cell>
          <cell r="AI632" t="str">
            <v/>
          </cell>
          <cell r="AJ632" t="str">
            <v/>
          </cell>
          <cell r="AK632">
            <v>0.07915</v>
          </cell>
        </row>
        <row r="633">
          <cell r="C633" t="str">
            <v>INE00V208082</v>
          </cell>
          <cell r="D633" t="str">
            <v>John Deere Financial India Pvt. Ltd.</v>
          </cell>
          <cell r="E633" t="str">
            <v>John Deere Financial India 06.40% (series 4) 20-Jun-2025</v>
          </cell>
          <cell r="F633" t="str">
            <v>Bond</v>
          </cell>
          <cell r="G633">
            <v>45828</v>
          </cell>
          <cell r="H633">
            <v>0.064</v>
          </cell>
          <cell r="I633">
            <v>100</v>
          </cell>
          <cell r="J633">
            <v>98.1221</v>
          </cell>
          <cell r="K633">
            <v>0.083</v>
          </cell>
          <cell r="L633">
            <v>0.012437000000000004</v>
          </cell>
          <cell r="M633" t="str">
            <v>Maturity</v>
          </cell>
          <cell r="N633">
            <v>45828</v>
          </cell>
          <cell r="O633">
            <v>1.0777453402200763</v>
          </cell>
          <cell r="P633">
            <v>1.047461715037592</v>
          </cell>
          <cell r="Q633">
            <v>0.9671853324446833</v>
          </cell>
          <cell r="R633" t="str">
            <v>CRISIL AAA</v>
          </cell>
          <cell r="S633" t="str">
            <v/>
          </cell>
          <cell r="T633">
            <v>98.1177</v>
          </cell>
          <cell r="U633">
            <v>0.083</v>
          </cell>
          <cell r="V633">
            <v>0.012455999999999995</v>
          </cell>
          <cell r="W633" t="str">
            <v>Level-3</v>
          </cell>
          <cell r="X633" t="str">
            <v>Maturity</v>
          </cell>
          <cell r="Y633" t="str">
            <v/>
          </cell>
          <cell r="Z633">
            <v>0</v>
          </cell>
          <cell r="AA633" t="str">
            <v/>
          </cell>
          <cell r="AB633" t="str">
            <v/>
          </cell>
          <cell r="AC633" t="str">
            <v/>
          </cell>
          <cell r="AD633" t="str">
            <v/>
          </cell>
          <cell r="AE633" t="str">
            <v/>
          </cell>
          <cell r="AF633" t="str">
            <v/>
          </cell>
          <cell r="AG633" t="str">
            <v/>
          </cell>
          <cell r="AH633" t="str">
            <v/>
          </cell>
          <cell r="AI633" t="str">
            <v/>
          </cell>
          <cell r="AJ633" t="str">
            <v/>
          </cell>
          <cell r="AK633" t="str">
            <v/>
          </cell>
        </row>
        <row r="634">
          <cell r="C634" t="str">
            <v>INE219X07132</v>
          </cell>
          <cell r="D634" t="str">
            <v>India Grid Trust</v>
          </cell>
          <cell r="E634" t="str">
            <v>India Grid Trust 07.40% (Series K) 26-Dec-2025 C 27-Sep-2025</v>
          </cell>
          <cell r="F634" t="str">
            <v>Bond</v>
          </cell>
          <cell r="G634">
            <v>46017</v>
          </cell>
          <cell r="H634">
            <v>0.07400000000000001</v>
          </cell>
          <cell r="I634">
            <v>100</v>
          </cell>
          <cell r="J634">
            <v>98.8636</v>
          </cell>
          <cell r="K634">
            <v>0.08145</v>
          </cell>
          <cell r="L634">
            <v>0.010886999999999994</v>
          </cell>
          <cell r="M634" t="str">
            <v>Maturity</v>
          </cell>
          <cell r="N634">
            <v>46017</v>
          </cell>
          <cell r="O634">
            <v>1.5955909873493526</v>
          </cell>
          <cell r="P634">
            <v>1.5244707559766786</v>
          </cell>
          <cell r="Q634">
            <v>1.4096544047128194</v>
          </cell>
          <cell r="R634" t="str">
            <v>IND AAA</v>
          </cell>
          <cell r="S634" t="str">
            <v/>
          </cell>
          <cell r="T634">
            <v>98.862</v>
          </cell>
          <cell r="U634">
            <v>0.08145</v>
          </cell>
          <cell r="V634">
            <v>0.010905999999999999</v>
          </cell>
          <cell r="W634" t="str">
            <v>Level-3</v>
          </cell>
          <cell r="X634" t="str">
            <v>Maturity</v>
          </cell>
          <cell r="Y634" t="str">
            <v/>
          </cell>
          <cell r="Z634">
            <v>0</v>
          </cell>
          <cell r="AA634">
            <v>90</v>
          </cell>
          <cell r="AB634" t="str">
            <v/>
          </cell>
          <cell r="AC634" t="str">
            <v/>
          </cell>
          <cell r="AD634" t="str">
            <v/>
          </cell>
          <cell r="AE634" t="str">
            <v/>
          </cell>
          <cell r="AF634" t="str">
            <v/>
          </cell>
          <cell r="AG634" t="str">
            <v/>
          </cell>
          <cell r="AH634" t="str">
            <v/>
          </cell>
          <cell r="AI634" t="str">
            <v/>
          </cell>
          <cell r="AJ634" t="str">
            <v/>
          </cell>
          <cell r="AK634" t="str">
            <v/>
          </cell>
        </row>
        <row r="635">
          <cell r="C635" t="str">
            <v>INE219X07264</v>
          </cell>
          <cell r="D635" t="str">
            <v>India Grid Trust</v>
          </cell>
          <cell r="E635" t="str">
            <v>India Grid Trust 08.20% (Series V CAT III &amp; IV) 06-May-2031</v>
          </cell>
          <cell r="F635" t="str">
            <v>Bond</v>
          </cell>
          <cell r="G635">
            <v>47974</v>
          </cell>
          <cell r="H635">
            <v>0.082</v>
          </cell>
          <cell r="I635">
            <v>100</v>
          </cell>
          <cell r="J635">
            <v>100.8908</v>
          </cell>
          <cell r="K635">
            <v>0.08025</v>
          </cell>
          <cell r="L635">
            <v>0.009716000000000002</v>
          </cell>
          <cell r="M635" t="str">
            <v>Maturity</v>
          </cell>
          <cell r="N635">
            <v>47974</v>
          </cell>
          <cell r="O635">
            <v>6.956164383561644</v>
          </cell>
          <cell r="P635">
            <v>5.5554198319726185</v>
          </cell>
          <cell r="Q635">
            <v>5.142716808120915</v>
          </cell>
          <cell r="R635" t="str">
            <v>CRISIL AAA</v>
          </cell>
          <cell r="S635" t="str">
            <v/>
          </cell>
          <cell r="T635">
            <v>100.8919</v>
          </cell>
          <cell r="U635">
            <v>0.08025</v>
          </cell>
          <cell r="V635">
            <v>0.009627999999999998</v>
          </cell>
          <cell r="W635" t="str">
            <v>Level-3</v>
          </cell>
          <cell r="X635" t="str">
            <v>Maturity</v>
          </cell>
          <cell r="Y635" t="str">
            <v/>
          </cell>
          <cell r="Z635">
            <v>0</v>
          </cell>
          <cell r="AA635" t="str">
            <v/>
          </cell>
          <cell r="AB635" t="str">
            <v/>
          </cell>
          <cell r="AC635" t="str">
            <v/>
          </cell>
          <cell r="AD635" t="str">
            <v/>
          </cell>
          <cell r="AE635" t="str">
            <v/>
          </cell>
          <cell r="AF635" t="str">
            <v/>
          </cell>
          <cell r="AG635" t="str">
            <v/>
          </cell>
          <cell r="AH635" t="str">
            <v/>
          </cell>
          <cell r="AI635" t="str">
            <v/>
          </cell>
          <cell r="AJ635" t="str">
            <v/>
          </cell>
          <cell r="AK635" t="str">
            <v/>
          </cell>
        </row>
        <row r="636">
          <cell r="C636" t="str">
            <v>INE950O07388</v>
          </cell>
          <cell r="D636" t="str">
            <v>Mahindra Rural Housing Finance Ltd.</v>
          </cell>
          <cell r="E636" t="str">
            <v>Mahindra Rural Housing Finance 07.90% (Series MRHFL-FF2021) 09-Jan-2032</v>
          </cell>
          <cell r="F636" t="str">
            <v>Bond</v>
          </cell>
          <cell r="G636">
            <v>48222</v>
          </cell>
          <cell r="H636">
            <v>0.079</v>
          </cell>
          <cell r="I636">
            <v>100</v>
          </cell>
          <cell r="J636">
            <v>98.4825</v>
          </cell>
          <cell r="K636">
            <v>0.081622</v>
          </cell>
          <cell r="L636">
            <v>0.010870000000000005</v>
          </cell>
          <cell r="M636" t="str">
            <v>Maturity</v>
          </cell>
          <cell r="N636">
            <v>48222</v>
          </cell>
          <cell r="O636">
            <v>7.633864810240287</v>
          </cell>
          <cell r="P636">
            <v>5.842776904201093</v>
          </cell>
          <cell r="Q636">
            <v>5.401865812826563</v>
          </cell>
          <cell r="R636" t="str">
            <v>IND AA+</v>
          </cell>
          <cell r="S636" t="str">
            <v/>
          </cell>
          <cell r="T636">
            <v>98.4823</v>
          </cell>
          <cell r="U636">
            <v>0.081622</v>
          </cell>
          <cell r="V636">
            <v>0.010909000000000002</v>
          </cell>
          <cell r="W636" t="str">
            <v>Level-3</v>
          </cell>
          <cell r="X636" t="str">
            <v>Maturity</v>
          </cell>
          <cell r="Y636" t="str">
            <v/>
          </cell>
          <cell r="Z636">
            <v>0</v>
          </cell>
          <cell r="AA636" t="str">
            <v/>
          </cell>
          <cell r="AB636" t="str">
            <v/>
          </cell>
          <cell r="AC636" t="str">
            <v/>
          </cell>
          <cell r="AD636" t="str">
            <v/>
          </cell>
          <cell r="AE636" t="str">
            <v/>
          </cell>
          <cell r="AF636" t="str">
            <v/>
          </cell>
          <cell r="AG636" t="str">
            <v/>
          </cell>
          <cell r="AH636" t="str">
            <v/>
          </cell>
          <cell r="AI636" t="str">
            <v/>
          </cell>
          <cell r="AJ636" t="str">
            <v/>
          </cell>
          <cell r="AK636" t="str">
            <v/>
          </cell>
        </row>
        <row r="637">
          <cell r="C637" t="str">
            <v>INE160A08217</v>
          </cell>
          <cell r="D637" t="str">
            <v>Punjab National Bank</v>
          </cell>
          <cell r="E637" t="str">
            <v>PNB 08.50% (Series XIV BASEL III ADDITIONAL TIER 1 CAPITAL) 17-Jan-2122 C 16-Jan-2027</v>
          </cell>
          <cell r="F637" t="str">
            <v>Bond</v>
          </cell>
          <cell r="G637">
            <v>81102</v>
          </cell>
          <cell r="H637">
            <v>0.085</v>
          </cell>
          <cell r="I637">
            <v>100</v>
          </cell>
          <cell r="J637">
            <v>98.5734</v>
          </cell>
          <cell r="K637">
            <v>0.086161</v>
          </cell>
          <cell r="L637">
            <v>0.004401999999999989</v>
          </cell>
          <cell r="M637" t="str">
            <v>Maturity</v>
          </cell>
          <cell r="N637">
            <v>81102</v>
          </cell>
          <cell r="O637">
            <v>97.65573770491804</v>
          </cell>
          <cell r="P637">
            <v>12.255710956254305</v>
          </cell>
          <cell r="Q637">
            <v>11.283512256704396</v>
          </cell>
          <cell r="R637" t="str">
            <v>CRISIL AA+</v>
          </cell>
          <cell r="S637" t="str">
            <v/>
          </cell>
          <cell r="T637">
            <v>98.5737</v>
          </cell>
          <cell r="U637">
            <v>0.086161</v>
          </cell>
          <cell r="V637">
            <v>0.00401399999999999</v>
          </cell>
          <cell r="W637" t="str">
            <v>Level-3</v>
          </cell>
          <cell r="X637" t="str">
            <v>Maturity</v>
          </cell>
          <cell r="Y637" t="str">
            <v/>
          </cell>
          <cell r="Z637">
            <v>0</v>
          </cell>
          <cell r="AA637" t="str">
            <v/>
          </cell>
          <cell r="AB637" t="str">
            <v/>
          </cell>
          <cell r="AC637" t="str">
            <v/>
          </cell>
          <cell r="AD637" t="str">
            <v/>
          </cell>
          <cell r="AE637" t="str">
            <v/>
          </cell>
          <cell r="AF637" t="str">
            <v/>
          </cell>
          <cell r="AG637" t="str">
            <v/>
          </cell>
          <cell r="AH637" t="str">
            <v/>
          </cell>
          <cell r="AI637" t="str">
            <v/>
          </cell>
          <cell r="AJ637" t="str">
            <v/>
          </cell>
          <cell r="AK637" t="str">
            <v/>
          </cell>
        </row>
        <row r="638">
          <cell r="C638" t="str">
            <v>INE171A08032</v>
          </cell>
          <cell r="D638" t="str">
            <v>Federal Bank Ltd.</v>
          </cell>
          <cell r="E638" t="str">
            <v>Federal Bank 08.20% (Series II Basel III Tier II) 20-Jan-2032 C 20-Jan-2027</v>
          </cell>
          <cell r="F638" t="str">
            <v>Bond</v>
          </cell>
          <cell r="G638">
            <v>48233</v>
          </cell>
          <cell r="H638">
            <v>0.082</v>
          </cell>
          <cell r="I638">
            <v>100</v>
          </cell>
          <cell r="J638">
            <v>100.7182</v>
          </cell>
          <cell r="K638">
            <v>0.080579</v>
          </cell>
          <cell r="L638">
            <v>0.009827000000000002</v>
          </cell>
          <cell r="M638" t="str">
            <v>Maturity</v>
          </cell>
          <cell r="N638">
            <v>48233</v>
          </cell>
          <cell r="O638">
            <v>7.663934426229508</v>
          </cell>
          <cell r="P638">
            <v>5.840303253378745</v>
          </cell>
          <cell r="Q638">
            <v>5.404790629263334</v>
          </cell>
          <cell r="R638" t="str">
            <v>IND AA+</v>
          </cell>
          <cell r="S638" t="str">
            <v/>
          </cell>
          <cell r="T638">
            <v>100.7187</v>
          </cell>
          <cell r="U638">
            <v>0.080579</v>
          </cell>
          <cell r="V638">
            <v>0.009765999999999997</v>
          </cell>
          <cell r="W638" t="str">
            <v>Level-3</v>
          </cell>
          <cell r="X638" t="str">
            <v>Maturity</v>
          </cell>
          <cell r="Y638" t="str">
            <v/>
          </cell>
          <cell r="Z638">
            <v>0</v>
          </cell>
          <cell r="AA638" t="str">
            <v/>
          </cell>
          <cell r="AB638" t="str">
            <v/>
          </cell>
          <cell r="AC638" t="str">
            <v/>
          </cell>
          <cell r="AD638" t="str">
            <v/>
          </cell>
          <cell r="AE638" t="str">
            <v/>
          </cell>
          <cell r="AF638" t="str">
            <v/>
          </cell>
          <cell r="AG638" t="str">
            <v/>
          </cell>
          <cell r="AH638" t="str">
            <v/>
          </cell>
          <cell r="AI638" t="str">
            <v/>
          </cell>
          <cell r="AJ638" t="str">
            <v/>
          </cell>
          <cell r="AK638" t="str">
            <v/>
          </cell>
        </row>
        <row r="639">
          <cell r="C639" t="str">
            <v>INE860H07HR0</v>
          </cell>
          <cell r="D639" t="str">
            <v>Aditya Birla Finance Ltd.</v>
          </cell>
          <cell r="E639" t="str">
            <v>Aditya Birla Finance 3MTbil+165 bps (Series ABFL NCD B1 FY2021-22) 21-Jan-2025</v>
          </cell>
          <cell r="F639" t="str">
            <v>Bond</v>
          </cell>
          <cell r="G639">
            <v>45678</v>
          </cell>
          <cell r="H639">
            <v>0.0522</v>
          </cell>
          <cell r="I639">
            <v>100</v>
          </cell>
          <cell r="J639">
            <v>99.7156</v>
          </cell>
          <cell r="K639">
            <v>0.089529</v>
          </cell>
          <cell r="L639">
            <v>0.019429000000000002</v>
          </cell>
          <cell r="M639" t="str">
            <v>Maturity</v>
          </cell>
          <cell r="N639">
            <v>45678</v>
          </cell>
          <cell r="O639">
            <v>0.6666666666666666</v>
          </cell>
          <cell r="P639">
            <v>0.6639344262295082</v>
          </cell>
          <cell r="Q639">
            <v>0.6093774706588886</v>
          </cell>
          <cell r="R639" t="str">
            <v>[ICRA]AAA</v>
          </cell>
          <cell r="S639" t="str">
            <v/>
          </cell>
          <cell r="T639">
            <v>99.7154</v>
          </cell>
          <cell r="U639">
            <v>0.089529</v>
          </cell>
          <cell r="V639">
            <v>0.01962399999999999</v>
          </cell>
          <cell r="W639" t="str">
            <v>Level-2</v>
          </cell>
          <cell r="X639" t="str">
            <v>Maturity</v>
          </cell>
          <cell r="Y639" t="str">
            <v/>
          </cell>
          <cell r="Z639">
            <v>0</v>
          </cell>
          <cell r="AA639" t="str">
            <v/>
          </cell>
          <cell r="AB639" t="str">
            <v/>
          </cell>
          <cell r="AC639" t="str">
            <v/>
          </cell>
          <cell r="AD639" t="str">
            <v/>
          </cell>
          <cell r="AE639" t="str">
            <v/>
          </cell>
          <cell r="AF639" t="str">
            <v/>
          </cell>
          <cell r="AG639" t="str">
            <v/>
          </cell>
          <cell r="AH639" t="str">
            <v/>
          </cell>
          <cell r="AI639" t="str">
            <v/>
          </cell>
          <cell r="AJ639" t="str">
            <v/>
          </cell>
          <cell r="AK639" t="str">
            <v/>
          </cell>
        </row>
        <row r="640">
          <cell r="C640" t="str">
            <v>INE601U08291</v>
          </cell>
          <cell r="D640" t="str">
            <v>Tata Motors Finance Ltd.</v>
          </cell>
          <cell r="E640" t="str">
            <v>Tata Motors Finance Ltd. FORMERLY- Tata Motors Finance Solutions (Erstwhile Tata Motors Finance) 07.28% (Series E) 20-Jan-2025</v>
          </cell>
          <cell r="F640" t="str">
            <v>Bond</v>
          </cell>
          <cell r="G640">
            <v>45677</v>
          </cell>
          <cell r="H640">
            <v>0.0728</v>
          </cell>
          <cell r="I640">
            <v>100</v>
          </cell>
          <cell r="J640">
            <v>99.0294</v>
          </cell>
          <cell r="K640">
            <v>0.08625</v>
          </cell>
          <cell r="L640">
            <v>0.016149999999999998</v>
          </cell>
          <cell r="M640" t="str">
            <v>Maturity</v>
          </cell>
          <cell r="N640">
            <v>45677</v>
          </cell>
          <cell r="O640">
            <v>0.6639344262295082</v>
          </cell>
          <cell r="P640">
            <v>0.6612021857923497</v>
          </cell>
          <cell r="Q640">
            <v>0.6087016670125199</v>
          </cell>
          <cell r="R640" t="str">
            <v>CRISIL AA</v>
          </cell>
          <cell r="S640" t="str">
            <v/>
          </cell>
          <cell r="T640">
            <v>99.0267</v>
          </cell>
          <cell r="U640">
            <v>0.08625</v>
          </cell>
          <cell r="V640">
            <v>0.016249999999999987</v>
          </cell>
          <cell r="W640" t="str">
            <v>Level-3</v>
          </cell>
          <cell r="X640" t="str">
            <v>Maturity</v>
          </cell>
          <cell r="Y640">
            <v>0.000184</v>
          </cell>
          <cell r="Z640">
            <v>0</v>
          </cell>
          <cell r="AA640" t="str">
            <v/>
          </cell>
          <cell r="AB640" t="str">
            <v/>
          </cell>
          <cell r="AC640" t="str">
            <v/>
          </cell>
          <cell r="AD640" t="str">
            <v/>
          </cell>
          <cell r="AE640" t="str">
            <v/>
          </cell>
          <cell r="AF640" t="str">
            <v/>
          </cell>
          <cell r="AG640" t="str">
            <v/>
          </cell>
          <cell r="AH640" t="str">
            <v/>
          </cell>
          <cell r="AI640" t="str">
            <v/>
          </cell>
          <cell r="AJ640" t="str">
            <v/>
          </cell>
          <cell r="AK640" t="str">
            <v/>
          </cell>
        </row>
        <row r="641">
          <cell r="C641" t="str">
            <v>INE246R07558</v>
          </cell>
          <cell r="D641" t="str">
            <v>NIIF Infrastructure Finance Ltd.</v>
          </cell>
          <cell r="E641" t="str">
            <v>NIIF Infra Fin 06.75% (PP 4 2021-22) 23-Feb-2027</v>
          </cell>
          <cell r="F641" t="str">
            <v>Bond</v>
          </cell>
          <cell r="G641">
            <v>46441</v>
          </cell>
          <cell r="H641">
            <v>0.0675</v>
          </cell>
          <cell r="I641">
            <v>100</v>
          </cell>
          <cell r="J641">
            <v>96.8864</v>
          </cell>
          <cell r="K641">
            <v>0.080395</v>
          </cell>
          <cell r="L641">
            <v>0.010280999999999998</v>
          </cell>
          <cell r="M641" t="str">
            <v>Maturity</v>
          </cell>
          <cell r="N641">
            <v>46441</v>
          </cell>
          <cell r="O641">
            <v>2.7571300247024477</v>
          </cell>
          <cell r="P641">
            <v>2.545443755791863</v>
          </cell>
          <cell r="Q641">
            <v>2.3560306700714673</v>
          </cell>
          <cell r="R641" t="str">
            <v>[ICRA]AAA</v>
          </cell>
          <cell r="S641" t="str">
            <v/>
          </cell>
          <cell r="T641">
            <v>96.8839</v>
          </cell>
          <cell r="U641">
            <v>0.080395</v>
          </cell>
          <cell r="V641">
            <v>0.010179999999999995</v>
          </cell>
          <cell r="W641" t="str">
            <v>Level-3</v>
          </cell>
          <cell r="X641" t="str">
            <v>Maturity</v>
          </cell>
          <cell r="Y641" t="str">
            <v/>
          </cell>
          <cell r="Z641">
            <v>0</v>
          </cell>
          <cell r="AA641" t="str">
            <v/>
          </cell>
          <cell r="AB641" t="str">
            <v/>
          </cell>
          <cell r="AC641" t="str">
            <v/>
          </cell>
          <cell r="AD641" t="str">
            <v/>
          </cell>
          <cell r="AE641" t="str">
            <v/>
          </cell>
          <cell r="AF641" t="str">
            <v/>
          </cell>
          <cell r="AG641" t="str">
            <v/>
          </cell>
          <cell r="AH641" t="str">
            <v/>
          </cell>
          <cell r="AI641" t="str">
            <v/>
          </cell>
          <cell r="AJ641" t="str">
            <v/>
          </cell>
          <cell r="AK641" t="str">
            <v/>
          </cell>
        </row>
        <row r="642">
          <cell r="C642" t="str">
            <v>INE752E07MR6</v>
          </cell>
          <cell r="D642" t="str">
            <v>Power Grid Corporation of India Ltd.</v>
          </cell>
          <cell r="E642" t="str">
            <v>PGC 08.40% (STRPPS G) 27-May-2025</v>
          </cell>
          <cell r="F642" t="str">
            <v>Bond</v>
          </cell>
          <cell r="G642">
            <v>45804</v>
          </cell>
          <cell r="H642">
            <v>0.084</v>
          </cell>
          <cell r="I642">
            <v>100</v>
          </cell>
          <cell r="J642">
            <v>100.7752</v>
          </cell>
          <cell r="K642">
            <v>0.0757</v>
          </cell>
          <cell r="L642">
            <v>0.005137000000000003</v>
          </cell>
          <cell r="M642" t="str">
            <v>Maturity</v>
          </cell>
          <cell r="N642">
            <v>45804</v>
          </cell>
          <cell r="O642">
            <v>1.0136612021857923</v>
          </cell>
          <cell r="P642">
            <v>0.9339858673553361</v>
          </cell>
          <cell r="Q642">
            <v>0.8682586849078144</v>
          </cell>
          <cell r="R642" t="str">
            <v>CRISIL AAA</v>
          </cell>
          <cell r="S642" t="str">
            <v/>
          </cell>
          <cell r="T642">
            <v>100.7764</v>
          </cell>
          <cell r="U642">
            <v>0.0757</v>
          </cell>
          <cell r="V642">
            <v>0.004685999999999996</v>
          </cell>
          <cell r="W642" t="str">
            <v>Level-3</v>
          </cell>
          <cell r="X642" t="str">
            <v>Maturity</v>
          </cell>
          <cell r="Y642" t="str">
            <v/>
          </cell>
          <cell r="Z642">
            <v>0</v>
          </cell>
          <cell r="AA642" t="str">
            <v/>
          </cell>
          <cell r="AB642" t="str">
            <v/>
          </cell>
          <cell r="AC642" t="str">
            <v/>
          </cell>
          <cell r="AD642" t="str">
            <v/>
          </cell>
          <cell r="AE642" t="str">
            <v/>
          </cell>
          <cell r="AF642" t="str">
            <v/>
          </cell>
          <cell r="AG642" t="str">
            <v/>
          </cell>
          <cell r="AH642" t="str">
            <v/>
          </cell>
          <cell r="AI642" t="str">
            <v/>
          </cell>
          <cell r="AJ642" t="str">
            <v/>
          </cell>
          <cell r="AK642" t="str">
            <v/>
          </cell>
        </row>
        <row r="643">
          <cell r="C643" t="str">
            <v>INE0CCU07058</v>
          </cell>
          <cell r="D643" t="str">
            <v>Mindspace Business Parks REIT</v>
          </cell>
          <cell r="E643" t="str">
            <v>Mindspace Business Parks REIT (series 3) 06.35% 31-Dec-2024</v>
          </cell>
          <cell r="F643" t="str">
            <v>Bond</v>
          </cell>
          <cell r="G643">
            <v>45657</v>
          </cell>
          <cell r="H643">
            <v>0.0635</v>
          </cell>
          <cell r="I643">
            <v>100</v>
          </cell>
          <cell r="J643">
            <v>99.2045</v>
          </cell>
          <cell r="K643">
            <v>0.0793</v>
          </cell>
          <cell r="L643">
            <v>0.0092</v>
          </cell>
          <cell r="M643" t="str">
            <v>Maturity</v>
          </cell>
          <cell r="N643">
            <v>45657</v>
          </cell>
          <cell r="O643">
            <v>0.6092896174863388</v>
          </cell>
          <cell r="P643">
            <v>0.5947919847361149</v>
          </cell>
          <cell r="Q643">
            <v>0.5832294606781702</v>
          </cell>
          <cell r="R643" t="str">
            <v>CRISIL AAA</v>
          </cell>
          <cell r="S643" t="str">
            <v/>
          </cell>
          <cell r="T643">
            <v>99.201</v>
          </cell>
          <cell r="U643">
            <v>0.0793</v>
          </cell>
          <cell r="V643">
            <v>0.009299999999999989</v>
          </cell>
          <cell r="W643" t="str">
            <v>Level-3</v>
          </cell>
          <cell r="X643" t="str">
            <v>Maturity</v>
          </cell>
          <cell r="Y643" t="str">
            <v/>
          </cell>
          <cell r="Z643">
            <v>0</v>
          </cell>
          <cell r="AA643" t="str">
            <v/>
          </cell>
          <cell r="AB643" t="str">
            <v/>
          </cell>
          <cell r="AC643" t="str">
            <v/>
          </cell>
          <cell r="AD643" t="str">
            <v/>
          </cell>
          <cell r="AE643" t="str">
            <v/>
          </cell>
          <cell r="AF643" t="str">
            <v/>
          </cell>
          <cell r="AG643" t="str">
            <v/>
          </cell>
          <cell r="AH643" t="str">
            <v/>
          </cell>
          <cell r="AI643" t="str">
            <v/>
          </cell>
          <cell r="AJ643" t="str">
            <v/>
          </cell>
          <cell r="AK643" t="str">
            <v/>
          </cell>
        </row>
        <row r="644">
          <cell r="C644" t="str">
            <v>INE725H08089</v>
          </cell>
          <cell r="D644" t="str">
            <v>Tata Projects Ltd.</v>
          </cell>
          <cell r="E644" t="str">
            <v>Tata Projects Ltd 06.65% (Series G) 18-Dec-2024</v>
          </cell>
          <cell r="F644" t="str">
            <v>Bond</v>
          </cell>
          <cell r="G644">
            <v>45644</v>
          </cell>
          <cell r="H644">
            <v>0.0665</v>
          </cell>
          <cell r="I644">
            <v>100</v>
          </cell>
          <cell r="J644">
            <v>99.0928</v>
          </cell>
          <cell r="K644">
            <v>0.0815</v>
          </cell>
          <cell r="L644">
            <v>0.011499999999999996</v>
          </cell>
          <cell r="M644" t="str">
            <v>Maturity</v>
          </cell>
          <cell r="N644">
            <v>45644</v>
          </cell>
          <cell r="O644">
            <v>0.5737704918032787</v>
          </cell>
          <cell r="P644">
            <v>0.5710382513661202</v>
          </cell>
          <cell r="Q644">
            <v>0.5280057802738051</v>
          </cell>
          <cell r="R644" t="str">
            <v>IND AA</v>
          </cell>
          <cell r="S644" t="str">
            <v/>
          </cell>
          <cell r="T644">
            <v>99.0894</v>
          </cell>
          <cell r="U644">
            <v>0.0815</v>
          </cell>
          <cell r="V644">
            <v>0.011499999999999996</v>
          </cell>
          <cell r="W644" t="str">
            <v>Level-3</v>
          </cell>
          <cell r="X644" t="str">
            <v>Maturity</v>
          </cell>
          <cell r="Y644" t="str">
            <v/>
          </cell>
          <cell r="Z644">
            <v>0</v>
          </cell>
          <cell r="AA644" t="str">
            <v/>
          </cell>
          <cell r="AB644" t="str">
            <v/>
          </cell>
          <cell r="AC644" t="str">
            <v/>
          </cell>
          <cell r="AD644" t="str">
            <v/>
          </cell>
          <cell r="AE644" t="str">
            <v/>
          </cell>
          <cell r="AF644" t="str">
            <v/>
          </cell>
          <cell r="AG644" t="str">
            <v/>
          </cell>
          <cell r="AH644" t="str">
            <v/>
          </cell>
          <cell r="AI644" t="str">
            <v/>
          </cell>
          <cell r="AJ644" t="str">
            <v/>
          </cell>
          <cell r="AK644" t="str">
            <v/>
          </cell>
        </row>
        <row r="645">
          <cell r="C645" t="str">
            <v>INE040A08534</v>
          </cell>
          <cell r="D645" t="str">
            <v>HDFC Bank Ltd.</v>
          </cell>
          <cell r="E645" t="str">
            <v>HDFC BK (Erstwhile HDFC) 08.43% (Series N-010) 04-Mar-2025</v>
          </cell>
          <cell r="F645" t="str">
            <v>Bond</v>
          </cell>
          <cell r="G645">
            <v>45720</v>
          </cell>
          <cell r="H645">
            <v>0.0843</v>
          </cell>
          <cell r="I645">
            <v>100</v>
          </cell>
          <cell r="J645">
            <v>100.2727</v>
          </cell>
          <cell r="K645">
            <v>0.0791</v>
          </cell>
          <cell r="L645">
            <v>0.009000000000000008</v>
          </cell>
          <cell r="M645" t="str">
            <v>Maturity</v>
          </cell>
          <cell r="N645">
            <v>45720</v>
          </cell>
          <cell r="O645">
            <v>0.7835616438356164</v>
          </cell>
          <cell r="P645">
            <v>0.7808219178082192</v>
          </cell>
          <cell r="Q645">
            <v>0.7235862457679726</v>
          </cell>
          <cell r="R645" t="str">
            <v>CRISIL AAA</v>
          </cell>
          <cell r="S645" t="str">
            <v/>
          </cell>
          <cell r="T645">
            <v>100.2749</v>
          </cell>
          <cell r="U645">
            <v>0.0791</v>
          </cell>
          <cell r="V645">
            <v>0.008400000000000005</v>
          </cell>
          <cell r="W645" t="str">
            <v>Level-3</v>
          </cell>
          <cell r="X645" t="str">
            <v>Maturity</v>
          </cell>
          <cell r="Y645" t="str">
            <v/>
          </cell>
          <cell r="Z645">
            <v>0</v>
          </cell>
          <cell r="AA645" t="str">
            <v/>
          </cell>
          <cell r="AB645" t="str">
            <v/>
          </cell>
          <cell r="AC645" t="str">
            <v/>
          </cell>
          <cell r="AD645" t="str">
            <v/>
          </cell>
          <cell r="AE645" t="str">
            <v/>
          </cell>
          <cell r="AF645" t="str">
            <v/>
          </cell>
          <cell r="AG645" t="str">
            <v/>
          </cell>
          <cell r="AH645" t="str">
            <v/>
          </cell>
          <cell r="AI645" t="str">
            <v/>
          </cell>
          <cell r="AJ645" t="str">
            <v/>
          </cell>
          <cell r="AK645" t="str">
            <v/>
          </cell>
        </row>
        <row r="646">
          <cell r="C646" t="str">
            <v>INE261F08DM3</v>
          </cell>
          <cell r="D646" t="str">
            <v>National Bank for Agriculture &amp; Rural Development</v>
          </cell>
          <cell r="E646" t="str">
            <v>NABARD 05.96% (SERIES 22F) 06-Feb-2025</v>
          </cell>
          <cell r="F646" t="str">
            <v>Bond</v>
          </cell>
          <cell r="G646">
            <v>45694</v>
          </cell>
          <cell r="H646">
            <v>0.0596</v>
          </cell>
          <cell r="I646">
            <v>100</v>
          </cell>
          <cell r="J646">
            <v>98.778</v>
          </cell>
          <cell r="K646">
            <v>0.0765</v>
          </cell>
          <cell r="L646">
            <v>0.006400000000000003</v>
          </cell>
          <cell r="M646" t="str">
            <v>Maturity</v>
          </cell>
          <cell r="N646">
            <v>45694</v>
          </cell>
          <cell r="O646">
            <v>0.7103825136612022</v>
          </cell>
          <cell r="P646">
            <v>0.7076502732240437</v>
          </cell>
          <cell r="Q646">
            <v>0.6573620745230317</v>
          </cell>
          <cell r="R646" t="str">
            <v>[ICRA]AAA</v>
          </cell>
          <cell r="S646" t="str">
            <v/>
          </cell>
          <cell r="T646">
            <v>98.7743</v>
          </cell>
          <cell r="U646">
            <v>0.0765</v>
          </cell>
          <cell r="V646">
            <v>0.005844999999999989</v>
          </cell>
          <cell r="W646" t="str">
            <v>Level-3</v>
          </cell>
          <cell r="X646" t="str">
            <v>Maturity</v>
          </cell>
          <cell r="Y646" t="str">
            <v/>
          </cell>
          <cell r="Z646">
            <v>0</v>
          </cell>
          <cell r="AA646" t="str">
            <v/>
          </cell>
          <cell r="AB646" t="str">
            <v/>
          </cell>
          <cell r="AC646" t="str">
            <v/>
          </cell>
          <cell r="AD646" t="str">
            <v/>
          </cell>
          <cell r="AE646" t="str">
            <v/>
          </cell>
          <cell r="AF646" t="str">
            <v/>
          </cell>
          <cell r="AG646" t="str">
            <v/>
          </cell>
          <cell r="AH646" t="str">
            <v/>
          </cell>
          <cell r="AI646" t="str">
            <v/>
          </cell>
          <cell r="AJ646" t="str">
            <v/>
          </cell>
          <cell r="AK646" t="str">
            <v/>
          </cell>
        </row>
        <row r="647">
          <cell r="C647" t="str">
            <v>INE800X07048</v>
          </cell>
          <cell r="D647" t="str">
            <v>Hero Housing Finance Ltd.</v>
          </cell>
          <cell r="E647" t="str">
            <v>Hero Housing Finance (3M Tbill+2.20% sprd Series HHFL/NCD/006) 07-Feb-2025</v>
          </cell>
          <cell r="F647" t="str">
            <v>Bond</v>
          </cell>
          <cell r="G647">
            <v>45695</v>
          </cell>
          <cell r="H647">
            <v>0.0582</v>
          </cell>
          <cell r="I647">
            <v>100</v>
          </cell>
          <cell r="J647">
            <v>99.9283</v>
          </cell>
          <cell r="K647">
            <v>0.091972</v>
          </cell>
          <cell r="L647">
            <v>0.021872000000000003</v>
          </cell>
          <cell r="M647" t="str">
            <v>Maturity</v>
          </cell>
          <cell r="N647">
            <v>45695</v>
          </cell>
          <cell r="O647">
            <v>0.7131147540983607</v>
          </cell>
          <cell r="P647">
            <v>0.7103825136612021</v>
          </cell>
          <cell r="Q647">
            <v>0.6505501181909445</v>
          </cell>
          <cell r="R647" t="str">
            <v>CRISIL AA+</v>
          </cell>
          <cell r="S647" t="str">
            <v/>
          </cell>
          <cell r="T647">
            <v>99.9294</v>
          </cell>
          <cell r="U647">
            <v>0.091972</v>
          </cell>
          <cell r="V647">
            <v>0.021916999999999992</v>
          </cell>
          <cell r="W647" t="str">
            <v>Level-3</v>
          </cell>
          <cell r="X647" t="str">
            <v>Maturity</v>
          </cell>
          <cell r="Y647" t="str">
            <v/>
          </cell>
          <cell r="Z647">
            <v>0</v>
          </cell>
          <cell r="AA647" t="str">
            <v/>
          </cell>
          <cell r="AB647" t="str">
            <v/>
          </cell>
          <cell r="AC647" t="str">
            <v/>
          </cell>
          <cell r="AD647" t="str">
            <v/>
          </cell>
          <cell r="AE647" t="str">
            <v/>
          </cell>
          <cell r="AF647" t="str">
            <v/>
          </cell>
          <cell r="AG647" t="str">
            <v/>
          </cell>
          <cell r="AH647" t="str">
            <v/>
          </cell>
          <cell r="AI647" t="str">
            <v/>
          </cell>
          <cell r="AJ647" t="str">
            <v/>
          </cell>
          <cell r="AK647" t="str">
            <v/>
          </cell>
        </row>
        <row r="648">
          <cell r="C648" t="str">
            <v>INE658R08180</v>
          </cell>
          <cell r="D648" t="str">
            <v>Motilal Oswal Home Finance Ltd.</v>
          </cell>
          <cell r="E648" t="str">
            <v>Motilal Oswal Home Finance 06.00% (SERIES U-K1 FY2021-22 ) 1</v>
          </cell>
          <cell r="F648" t="str">
            <v>Bond</v>
          </cell>
          <cell r="G648">
            <v>45698</v>
          </cell>
          <cell r="H648">
            <v>0.07266</v>
          </cell>
          <cell r="I648">
            <v>100</v>
          </cell>
          <cell r="J648">
            <v>103.3451</v>
          </cell>
          <cell r="K648">
            <v>0.0937</v>
          </cell>
          <cell r="L648">
            <v>0.02360000000000001</v>
          </cell>
          <cell r="M648" t="str">
            <v>Maturity</v>
          </cell>
          <cell r="N648">
            <v>45698</v>
          </cell>
          <cell r="O648">
            <v>0.7213114754098361</v>
          </cell>
          <cell r="P648">
            <v>0.7185792349726776</v>
          </cell>
          <cell r="Q648">
            <v>0.657016764169953</v>
          </cell>
          <cell r="R648" t="str">
            <v>IND AA</v>
          </cell>
          <cell r="S648" t="str">
            <v/>
          </cell>
          <cell r="T648">
            <v>103.3397</v>
          </cell>
          <cell r="U648">
            <v>0.0937</v>
          </cell>
          <cell r="V648">
            <v>0.023645</v>
          </cell>
          <cell r="W648" t="str">
            <v>Level-3</v>
          </cell>
          <cell r="X648" t="str">
            <v>Maturity</v>
          </cell>
          <cell r="Y648" t="str">
            <v/>
          </cell>
          <cell r="Z648">
            <v>5.214113</v>
          </cell>
          <cell r="AA648" t="str">
            <v/>
          </cell>
          <cell r="AB648" t="str">
            <v/>
          </cell>
          <cell r="AC648" t="str">
            <v/>
          </cell>
          <cell r="AD648" t="str">
            <v/>
          </cell>
          <cell r="AE648" t="str">
            <v/>
          </cell>
          <cell r="AF648" t="str">
            <v/>
          </cell>
          <cell r="AG648" t="str">
            <v/>
          </cell>
          <cell r="AH648" t="str">
            <v/>
          </cell>
          <cell r="AI648" t="str">
            <v/>
          </cell>
          <cell r="AJ648" t="str">
            <v/>
          </cell>
          <cell r="AK648" t="str">
            <v/>
          </cell>
        </row>
        <row r="649">
          <cell r="C649" t="str">
            <v>INE121A07QJ0</v>
          </cell>
          <cell r="D649" t="str">
            <v>Cholamandalam Investment &amp; Finance Co. Ltd.</v>
          </cell>
          <cell r="E649" t="str">
            <v>Cholamandalam Investment &amp; Fin 07.08% (Series 615) 11-Mar-2025</v>
          </cell>
          <cell r="F649" t="str">
            <v>Bond</v>
          </cell>
          <cell r="G649">
            <v>45727</v>
          </cell>
          <cell r="H649">
            <v>0.0708</v>
          </cell>
          <cell r="I649">
            <v>100</v>
          </cell>
          <cell r="J649">
            <v>98.9367</v>
          </cell>
          <cell r="K649">
            <v>0.083825</v>
          </cell>
          <cell r="L649">
            <v>0.013725000000000001</v>
          </cell>
          <cell r="M649" t="str">
            <v>Maturity</v>
          </cell>
          <cell r="N649">
            <v>45727</v>
          </cell>
          <cell r="O649">
            <v>0.8027397260273973</v>
          </cell>
          <cell r="P649">
            <v>0.8</v>
          </cell>
          <cell r="Q649">
            <v>0.7381265425691417</v>
          </cell>
          <cell r="R649" t="str">
            <v>[ICRA]AA+</v>
          </cell>
          <cell r="S649" t="str">
            <v/>
          </cell>
          <cell r="T649">
            <v>98.9345</v>
          </cell>
          <cell r="U649">
            <v>0.083825</v>
          </cell>
          <cell r="V649">
            <v>0.013725000000000001</v>
          </cell>
          <cell r="W649" t="str">
            <v>Level-3</v>
          </cell>
          <cell r="X649" t="str">
            <v>Maturity</v>
          </cell>
          <cell r="Y649" t="str">
            <v/>
          </cell>
          <cell r="Z649">
            <v>0</v>
          </cell>
          <cell r="AA649" t="str">
            <v/>
          </cell>
          <cell r="AB649" t="str">
            <v/>
          </cell>
          <cell r="AC649" t="str">
            <v/>
          </cell>
          <cell r="AD649" t="str">
            <v/>
          </cell>
          <cell r="AE649" t="str">
            <v/>
          </cell>
          <cell r="AF649" t="str">
            <v/>
          </cell>
          <cell r="AG649" t="str">
            <v/>
          </cell>
          <cell r="AH649" t="str">
            <v/>
          </cell>
          <cell r="AI649" t="str">
            <v/>
          </cell>
          <cell r="AJ649" t="str">
            <v/>
          </cell>
          <cell r="AK649" t="str">
            <v/>
          </cell>
        </row>
        <row r="650">
          <cell r="C650" t="str">
            <v>INE115A07PS5</v>
          </cell>
          <cell r="D650" t="str">
            <v>LIC Housing Finance Ltd.</v>
          </cell>
          <cell r="E650" t="str">
            <v>LICHF 05.75% (Tranche 419 Option I) 14-Jun-2024</v>
          </cell>
          <cell r="F650" t="str">
            <v>Bond</v>
          </cell>
          <cell r="G650">
            <v>45457</v>
          </cell>
          <cell r="H650">
            <v>0.0575</v>
          </cell>
          <cell r="I650">
            <v>100</v>
          </cell>
          <cell r="J650">
            <v>99.89</v>
          </cell>
          <cell r="K650">
            <v>0.0728</v>
          </cell>
          <cell r="L650">
            <v>0.001454999999999998</v>
          </cell>
          <cell r="M650" t="str">
            <v>Maturity</v>
          </cell>
          <cell r="N650">
            <v>45457</v>
          </cell>
          <cell r="O650">
            <v>0.06284153005464481</v>
          </cell>
          <cell r="P650">
            <v>0.060109289617486336</v>
          </cell>
          <cell r="Q650">
            <v>0.05603028487834297</v>
          </cell>
          <cell r="R650" t="str">
            <v>CARE AAA</v>
          </cell>
          <cell r="S650" t="str">
            <v/>
          </cell>
          <cell r="T650">
            <v>99.8849</v>
          </cell>
          <cell r="U650">
            <v>0.0728</v>
          </cell>
          <cell r="V650">
            <v>0.0010799999999999976</v>
          </cell>
          <cell r="W650" t="str">
            <v>Level-3</v>
          </cell>
          <cell r="X650" t="str">
            <v>Maturity</v>
          </cell>
          <cell r="Y650" t="str">
            <v/>
          </cell>
          <cell r="Z650">
            <v>0</v>
          </cell>
          <cell r="AA650" t="str">
            <v/>
          </cell>
          <cell r="AB650" t="str">
            <v/>
          </cell>
          <cell r="AC650" t="str">
            <v/>
          </cell>
          <cell r="AD650" t="str">
            <v/>
          </cell>
          <cell r="AE650" t="str">
            <v/>
          </cell>
          <cell r="AF650" t="str">
            <v/>
          </cell>
          <cell r="AG650" t="str">
            <v/>
          </cell>
          <cell r="AH650" t="str">
            <v/>
          </cell>
          <cell r="AI650" t="str">
            <v/>
          </cell>
          <cell r="AJ650" t="str">
            <v/>
          </cell>
          <cell r="AK650" t="str">
            <v/>
          </cell>
        </row>
        <row r="651">
          <cell r="C651" t="str">
            <v>INE774D07UI4</v>
          </cell>
          <cell r="D651" t="str">
            <v>Mahindra &amp; Mahindra Financial Services Ltd.</v>
          </cell>
          <cell r="E651" t="str">
            <v>MMFSL (3mnth Tbill +1.65%) 14-Feb-2025</v>
          </cell>
          <cell r="F651" t="str">
            <v>Bond</v>
          </cell>
          <cell r="G651">
            <v>45702</v>
          </cell>
          <cell r="H651">
            <v>0.054200000000000005</v>
          </cell>
          <cell r="I651">
            <v>100</v>
          </cell>
          <cell r="J651">
            <v>100.1133</v>
          </cell>
          <cell r="K651">
            <v>0.084239</v>
          </cell>
          <cell r="L651">
            <v>0.014138999999999999</v>
          </cell>
          <cell r="M651" t="str">
            <v>Maturity</v>
          </cell>
          <cell r="N651">
            <v>45702</v>
          </cell>
          <cell r="O651">
            <v>0.73224043715847</v>
          </cell>
          <cell r="P651">
            <v>0.7295081967213116</v>
          </cell>
          <cell r="Q651">
            <v>0.672829695963078</v>
          </cell>
          <cell r="R651" t="str">
            <v>IND AAA</v>
          </cell>
          <cell r="S651" t="str">
            <v/>
          </cell>
          <cell r="T651">
            <v>100.115</v>
          </cell>
          <cell r="U651">
            <v>0.084239</v>
          </cell>
          <cell r="V651">
            <v>0.014183999999999988</v>
          </cell>
          <cell r="W651" t="str">
            <v>Level-3</v>
          </cell>
          <cell r="X651" t="str">
            <v>Maturity</v>
          </cell>
          <cell r="Y651">
            <v>0.00675</v>
          </cell>
          <cell r="Z651">
            <v>0</v>
          </cell>
          <cell r="AA651" t="str">
            <v/>
          </cell>
          <cell r="AB651" t="str">
            <v/>
          </cell>
          <cell r="AC651" t="str">
            <v/>
          </cell>
          <cell r="AD651" t="str">
            <v/>
          </cell>
          <cell r="AE651" t="str">
            <v/>
          </cell>
          <cell r="AF651" t="str">
            <v/>
          </cell>
          <cell r="AG651" t="str">
            <v/>
          </cell>
          <cell r="AH651" t="str">
            <v/>
          </cell>
          <cell r="AI651" t="str">
            <v/>
          </cell>
          <cell r="AJ651" t="str">
            <v/>
          </cell>
          <cell r="AK651" t="str">
            <v/>
          </cell>
        </row>
        <row r="652">
          <cell r="C652" t="str">
            <v>INE115A07PR7</v>
          </cell>
          <cell r="D652" t="str">
            <v>LIC Housing Finance Ltd.</v>
          </cell>
          <cell r="E652" t="str">
            <v>LICHF 06.65% (Tranche 419 Option II) 15-Feb-2027</v>
          </cell>
          <cell r="F652" t="str">
            <v>Bond</v>
          </cell>
          <cell r="G652">
            <v>46433</v>
          </cell>
          <cell r="H652">
            <v>0.0665</v>
          </cell>
          <cell r="I652">
            <v>100</v>
          </cell>
          <cell r="J652">
            <v>96.9384</v>
          </cell>
          <cell r="K652">
            <v>0.0792</v>
          </cell>
          <cell r="L652">
            <v>0.00908600000000001</v>
          </cell>
          <cell r="M652" t="str">
            <v>Maturity</v>
          </cell>
          <cell r="N652">
            <v>46433</v>
          </cell>
          <cell r="O652">
            <v>2.7349726775956285</v>
          </cell>
          <cell r="P652">
            <v>2.5457923063861934</v>
          </cell>
          <cell r="Q652">
            <v>2.3589624781191563</v>
          </cell>
          <cell r="R652" t="str">
            <v>CRISIL AAA</v>
          </cell>
          <cell r="S652" t="str">
            <v/>
          </cell>
          <cell r="T652">
            <v>96.936</v>
          </cell>
          <cell r="U652">
            <v>0.0792</v>
          </cell>
          <cell r="V652">
            <v>0.008885000000000004</v>
          </cell>
          <cell r="W652" t="str">
            <v>Level-3</v>
          </cell>
          <cell r="X652" t="str">
            <v>Maturity</v>
          </cell>
          <cell r="Y652" t="str">
            <v/>
          </cell>
          <cell r="Z652">
            <v>0</v>
          </cell>
          <cell r="AA652" t="str">
            <v/>
          </cell>
          <cell r="AB652" t="str">
            <v/>
          </cell>
          <cell r="AC652" t="str">
            <v/>
          </cell>
          <cell r="AD652" t="str">
            <v/>
          </cell>
          <cell r="AE652" t="str">
            <v/>
          </cell>
          <cell r="AF652" t="str">
            <v/>
          </cell>
          <cell r="AG652" t="str">
            <v/>
          </cell>
          <cell r="AH652" t="str">
            <v/>
          </cell>
          <cell r="AI652" t="str">
            <v/>
          </cell>
          <cell r="AJ652" t="str">
            <v/>
          </cell>
          <cell r="AK652" t="str">
            <v/>
          </cell>
        </row>
        <row r="653">
          <cell r="C653" t="str">
            <v>INE121A07QI2</v>
          </cell>
          <cell r="D653" t="str">
            <v>Cholamandalam Investment &amp; Finance Co. Ltd.</v>
          </cell>
          <cell r="E653" t="str">
            <v>CHOLA INV &amp; FIN CO 3M TBILL+2.10 11FEB2025</v>
          </cell>
          <cell r="F653" t="str">
            <v>Bond</v>
          </cell>
          <cell r="G653">
            <v>45699</v>
          </cell>
          <cell r="H653">
            <v>0.0585</v>
          </cell>
          <cell r="I653">
            <v>100</v>
          </cell>
          <cell r="J653">
            <v>99.4072</v>
          </cell>
          <cell r="K653">
            <v>0.098651</v>
          </cell>
          <cell r="L653">
            <v>0.028551000000000007</v>
          </cell>
          <cell r="M653" t="str">
            <v>Maturity</v>
          </cell>
          <cell r="N653">
            <v>45699</v>
          </cell>
          <cell r="O653">
            <v>0.7240437158469946</v>
          </cell>
          <cell r="P653">
            <v>0.7213114754098361</v>
          </cell>
          <cell r="Q653">
            <v>0.6565428652136448</v>
          </cell>
          <cell r="R653" t="str">
            <v>[ICRA]AA+</v>
          </cell>
          <cell r="S653" t="str">
            <v/>
          </cell>
          <cell r="T653">
            <v>99.4066</v>
          </cell>
          <cell r="U653">
            <v>0.098651</v>
          </cell>
          <cell r="V653">
            <v>0.028595999999999996</v>
          </cell>
          <cell r="W653" t="str">
            <v>Level-3</v>
          </cell>
          <cell r="X653" t="str">
            <v>Maturity</v>
          </cell>
          <cell r="Y653" t="str">
            <v/>
          </cell>
          <cell r="Z653">
            <v>0</v>
          </cell>
          <cell r="AA653" t="str">
            <v/>
          </cell>
          <cell r="AB653" t="str">
            <v/>
          </cell>
          <cell r="AC653" t="str">
            <v/>
          </cell>
          <cell r="AD653" t="str">
            <v/>
          </cell>
          <cell r="AE653" t="str">
            <v/>
          </cell>
          <cell r="AF653" t="str">
            <v/>
          </cell>
          <cell r="AG653" t="str">
            <v/>
          </cell>
          <cell r="AH653" t="str">
            <v/>
          </cell>
          <cell r="AI653" t="str">
            <v/>
          </cell>
          <cell r="AJ653" t="str">
            <v/>
          </cell>
          <cell r="AK653" t="str">
            <v/>
          </cell>
        </row>
        <row r="654">
          <cell r="C654" t="str">
            <v>INE206D08410</v>
          </cell>
          <cell r="D654" t="str">
            <v>Nuclear Power Corporation Of India Ltd.</v>
          </cell>
          <cell r="E654" t="str">
            <v>NPCL 07.25%.(Series- XXXIII -A)  15-Dec-2027</v>
          </cell>
          <cell r="F654" t="str">
            <v>Bond</v>
          </cell>
          <cell r="G654">
            <v>46736</v>
          </cell>
          <cell r="H654">
            <v>0.07250000000000001</v>
          </cell>
          <cell r="I654">
            <v>100</v>
          </cell>
          <cell r="J654">
            <v>99.4131</v>
          </cell>
          <cell r="K654">
            <v>0.075767</v>
          </cell>
          <cell r="L654">
            <v>0.0055629999999999985</v>
          </cell>
          <cell r="M654" t="str">
            <v>Maturity</v>
          </cell>
          <cell r="N654">
            <v>46736</v>
          </cell>
          <cell r="O654">
            <v>3.5655662849015646</v>
          </cell>
          <cell r="P654">
            <v>3.1041565261102897</v>
          </cell>
          <cell r="Q654">
            <v>2.9908525630384237</v>
          </cell>
          <cell r="R654" t="str">
            <v>CRISIL AAA</v>
          </cell>
          <cell r="S654" t="str">
            <v/>
          </cell>
          <cell r="T654">
            <v>99.4125</v>
          </cell>
          <cell r="U654">
            <v>0.075767</v>
          </cell>
          <cell r="V654">
            <v>0.005725999999999995</v>
          </cell>
          <cell r="W654" t="str">
            <v>Level-3</v>
          </cell>
          <cell r="X654" t="str">
            <v>Maturity</v>
          </cell>
          <cell r="Y654" t="str">
            <v/>
          </cell>
          <cell r="Z654">
            <v>0</v>
          </cell>
          <cell r="AA654" t="str">
            <v/>
          </cell>
          <cell r="AB654" t="str">
            <v/>
          </cell>
          <cell r="AC654" t="str">
            <v/>
          </cell>
          <cell r="AD654" t="str">
            <v/>
          </cell>
          <cell r="AE654" t="str">
            <v/>
          </cell>
          <cell r="AF654" t="str">
            <v/>
          </cell>
          <cell r="AG654" t="str">
            <v/>
          </cell>
          <cell r="AH654" t="str">
            <v/>
          </cell>
          <cell r="AI654" t="str">
            <v/>
          </cell>
          <cell r="AJ654" t="str">
            <v/>
          </cell>
          <cell r="AK654" t="str">
            <v/>
          </cell>
        </row>
        <row r="655">
          <cell r="C655" t="str">
            <v>INE242A08502</v>
          </cell>
          <cell r="D655" t="str">
            <v>Indian Oil Corporation Ltd.</v>
          </cell>
          <cell r="E655" t="str">
            <v>IOC 06.14% (Series XXI) 18-Feb-2027</v>
          </cell>
          <cell r="F655" t="str">
            <v>Bond</v>
          </cell>
          <cell r="G655">
            <v>46436</v>
          </cell>
          <cell r="H655">
            <v>0.0614</v>
          </cell>
          <cell r="I655">
            <v>100</v>
          </cell>
          <cell r="J655">
            <v>96.747</v>
          </cell>
          <cell r="K655">
            <v>0.0748</v>
          </cell>
          <cell r="L655">
            <v>0.00468600000000001</v>
          </cell>
          <cell r="M655" t="str">
            <v>Maturity</v>
          </cell>
          <cell r="N655">
            <v>46436</v>
          </cell>
          <cell r="O655">
            <v>2.7431693989071038</v>
          </cell>
          <cell r="P655">
            <v>2.5669856790382006</v>
          </cell>
          <cell r="Q655">
            <v>2.3883379968721625</v>
          </cell>
          <cell r="R655" t="str">
            <v>CRISIL AAA</v>
          </cell>
          <cell r="S655" t="str">
            <v/>
          </cell>
          <cell r="T655">
            <v>96.7444</v>
          </cell>
          <cell r="U655">
            <v>0.0748</v>
          </cell>
          <cell r="V655">
            <v>0.004684999999999995</v>
          </cell>
          <cell r="W655" t="str">
            <v>Level-3</v>
          </cell>
          <cell r="X655" t="str">
            <v>Maturity</v>
          </cell>
          <cell r="Y655" t="str">
            <v/>
          </cell>
          <cell r="Z655">
            <v>0</v>
          </cell>
          <cell r="AA655" t="str">
            <v/>
          </cell>
          <cell r="AB655" t="str">
            <v/>
          </cell>
          <cell r="AC655" t="str">
            <v/>
          </cell>
          <cell r="AD655" t="str">
            <v/>
          </cell>
          <cell r="AE655" t="str">
            <v/>
          </cell>
          <cell r="AF655" t="str">
            <v/>
          </cell>
          <cell r="AG655" t="str">
            <v/>
          </cell>
          <cell r="AH655" t="str">
            <v/>
          </cell>
          <cell r="AI655" t="str">
            <v/>
          </cell>
          <cell r="AJ655" t="str">
            <v/>
          </cell>
          <cell r="AK655" t="str">
            <v/>
          </cell>
        </row>
        <row r="656">
          <cell r="C656" t="str">
            <v>INE556F08JU6</v>
          </cell>
          <cell r="D656" t="str">
            <v>Small Industries Development Bank Of India</v>
          </cell>
          <cell r="E656" t="str">
            <v>SIDBI 05.59% (Series II FY- 2021-22)  21-Feb-2025</v>
          </cell>
          <cell r="F656" t="str">
            <v>Bond</v>
          </cell>
          <cell r="G656">
            <v>45709</v>
          </cell>
          <cell r="H656">
            <v>0.055900000000000005</v>
          </cell>
          <cell r="I656">
            <v>100</v>
          </cell>
          <cell r="J656">
            <v>98.4697</v>
          </cell>
          <cell r="K656">
            <v>0.0765</v>
          </cell>
          <cell r="L656">
            <v>0.006400000000000003</v>
          </cell>
          <cell r="M656" t="str">
            <v>Maturity</v>
          </cell>
          <cell r="N656">
            <v>45709</v>
          </cell>
          <cell r="O656">
            <v>0.7513661202185792</v>
          </cell>
          <cell r="P656">
            <v>0.7486338797814208</v>
          </cell>
          <cell r="Q656">
            <v>0.6954332371401958</v>
          </cell>
          <cell r="R656" t="str">
            <v>CARE AAA</v>
          </cell>
          <cell r="S656" t="str">
            <v/>
          </cell>
          <cell r="T656">
            <v>98.4652</v>
          </cell>
          <cell r="U656">
            <v>0.0765</v>
          </cell>
          <cell r="V656">
            <v>0.0058</v>
          </cell>
          <cell r="W656" t="str">
            <v>Level-3</v>
          </cell>
          <cell r="X656" t="str">
            <v>Maturity</v>
          </cell>
          <cell r="Y656" t="str">
            <v/>
          </cell>
          <cell r="Z656">
            <v>0</v>
          </cell>
          <cell r="AA656" t="str">
            <v/>
          </cell>
          <cell r="AB656" t="str">
            <v/>
          </cell>
          <cell r="AC656" t="str">
            <v/>
          </cell>
          <cell r="AD656" t="str">
            <v/>
          </cell>
          <cell r="AE656" t="str">
            <v/>
          </cell>
          <cell r="AF656" t="str">
            <v/>
          </cell>
          <cell r="AG656" t="str">
            <v/>
          </cell>
          <cell r="AH656" t="str">
            <v/>
          </cell>
          <cell r="AI656" t="str">
            <v/>
          </cell>
          <cell r="AJ656" t="str">
            <v/>
          </cell>
          <cell r="AK656" t="str">
            <v/>
          </cell>
        </row>
        <row r="657">
          <cell r="C657" t="str">
            <v>INE134E08IX1</v>
          </cell>
          <cell r="D657" t="str">
            <v>Power Finance Corporation Ltd.</v>
          </cell>
          <cell r="E657" t="str">
            <v>Power Finance Corp. 07.75% (Series 164) 22-Mar-2027</v>
          </cell>
          <cell r="F657" t="str">
            <v>Bond</v>
          </cell>
          <cell r="G657">
            <v>46468</v>
          </cell>
          <cell r="H657">
            <v>0.0775</v>
          </cell>
          <cell r="I657">
            <v>100</v>
          </cell>
          <cell r="J657">
            <v>100.6429</v>
          </cell>
          <cell r="K657">
            <v>0.0763</v>
          </cell>
          <cell r="L657">
            <v>0.006186000000000011</v>
          </cell>
          <cell r="M657" t="str">
            <v>Maturity</v>
          </cell>
          <cell r="N657">
            <v>46468</v>
          </cell>
          <cell r="O657">
            <v>2.831955984729396</v>
          </cell>
          <cell r="P657">
            <v>2.5640561207693757</v>
          </cell>
          <cell r="Q657">
            <v>2.4698320288680593</v>
          </cell>
          <cell r="R657" t="str">
            <v>CRISIL AAA</v>
          </cell>
          <cell r="S657" t="str">
            <v/>
          </cell>
          <cell r="T657">
            <v>100.6436</v>
          </cell>
          <cell r="U657">
            <v>0.0763</v>
          </cell>
          <cell r="V657">
            <v>0.006055999999999992</v>
          </cell>
          <cell r="W657" t="str">
            <v>Level-2</v>
          </cell>
          <cell r="X657" t="str">
            <v>Maturity</v>
          </cell>
          <cell r="Y657" t="str">
            <v/>
          </cell>
          <cell r="Z657">
            <v>0</v>
          </cell>
          <cell r="AA657" t="str">
            <v/>
          </cell>
          <cell r="AB657" t="str">
            <v/>
          </cell>
          <cell r="AC657" t="str">
            <v/>
          </cell>
          <cell r="AD657" t="str">
            <v/>
          </cell>
          <cell r="AE657" t="str">
            <v/>
          </cell>
          <cell r="AF657" t="str">
            <v/>
          </cell>
          <cell r="AG657" t="str">
            <v/>
          </cell>
          <cell r="AH657" t="str">
            <v/>
          </cell>
          <cell r="AI657" t="str">
            <v/>
          </cell>
          <cell r="AJ657" t="str">
            <v/>
          </cell>
          <cell r="AK657" t="str">
            <v/>
          </cell>
        </row>
        <row r="658">
          <cell r="C658" t="str">
            <v>INE134E08IT9</v>
          </cell>
          <cell r="D658" t="str">
            <v>Power Finance Corporation Ltd.</v>
          </cell>
          <cell r="E658" t="str">
            <v>Power Finance Corp. 07.60% (Series 160) 20-Feb-2027</v>
          </cell>
          <cell r="F658" t="str">
            <v>Bond</v>
          </cell>
          <cell r="G658">
            <v>46438</v>
          </cell>
          <cell r="H658">
            <v>0.076</v>
          </cell>
          <cell r="I658">
            <v>100</v>
          </cell>
          <cell r="J658">
            <v>100.2514</v>
          </cell>
          <cell r="K658">
            <v>0.0763</v>
          </cell>
          <cell r="L658">
            <v>0.006186000000000011</v>
          </cell>
          <cell r="M658" t="str">
            <v>Maturity</v>
          </cell>
          <cell r="N658">
            <v>46438</v>
          </cell>
          <cell r="O658">
            <v>2.748633879781421</v>
          </cell>
          <cell r="P658">
            <v>2.4848078845438417</v>
          </cell>
          <cell r="Q658">
            <v>2.393496011697579</v>
          </cell>
          <cell r="R658" t="str">
            <v>CRISIL AAA</v>
          </cell>
          <cell r="S658" t="str">
            <v/>
          </cell>
          <cell r="T658">
            <v>100.2517</v>
          </cell>
          <cell r="U658">
            <v>0.0763</v>
          </cell>
          <cell r="V658">
            <v>0.006055999999999992</v>
          </cell>
          <cell r="W658" t="str">
            <v>Level-2</v>
          </cell>
          <cell r="X658" t="str">
            <v>Maturity</v>
          </cell>
          <cell r="Y658" t="str">
            <v/>
          </cell>
          <cell r="Z658">
            <v>0</v>
          </cell>
          <cell r="AA658" t="str">
            <v/>
          </cell>
          <cell r="AB658" t="str">
            <v/>
          </cell>
          <cell r="AC658" t="str">
            <v/>
          </cell>
          <cell r="AD658" t="str">
            <v/>
          </cell>
          <cell r="AE658" t="str">
            <v/>
          </cell>
          <cell r="AF658" t="str">
            <v/>
          </cell>
          <cell r="AG658" t="str">
            <v/>
          </cell>
          <cell r="AH658" t="str">
            <v/>
          </cell>
          <cell r="AI658" t="str">
            <v/>
          </cell>
          <cell r="AJ658" t="str">
            <v/>
          </cell>
          <cell r="AK658" t="str">
            <v/>
          </cell>
        </row>
        <row r="659">
          <cell r="C659" t="str">
            <v>INE414G07GA6</v>
          </cell>
          <cell r="D659" t="str">
            <v>Muthoot Finance Ltd.</v>
          </cell>
          <cell r="E659" t="str">
            <v>Muthoot Fin 06.87% ( SERIES 20A OPTION I) 27-Feb-2025</v>
          </cell>
          <cell r="F659" t="str">
            <v>Bond</v>
          </cell>
          <cell r="G659">
            <v>45715</v>
          </cell>
          <cell r="H659">
            <v>0.0687</v>
          </cell>
          <cell r="I659">
            <v>100</v>
          </cell>
          <cell r="J659">
            <v>98.6009</v>
          </cell>
          <cell r="K659">
            <v>0.08685</v>
          </cell>
          <cell r="L659">
            <v>0.01675</v>
          </cell>
          <cell r="M659" t="str">
            <v>Maturity</v>
          </cell>
          <cell r="N659">
            <v>45715</v>
          </cell>
          <cell r="O659">
            <v>0.76775956284153</v>
          </cell>
          <cell r="P659">
            <v>0.7650273224043715</v>
          </cell>
          <cell r="Q659">
            <v>0.703894118235609</v>
          </cell>
          <cell r="R659" t="str">
            <v>CRISIL AA+</v>
          </cell>
          <cell r="S659" t="str">
            <v/>
          </cell>
          <cell r="T659">
            <v>98.5974</v>
          </cell>
          <cell r="U659">
            <v>0.08685</v>
          </cell>
          <cell r="V659">
            <v>0.01675</v>
          </cell>
          <cell r="W659" t="str">
            <v>Level-3</v>
          </cell>
          <cell r="X659" t="str">
            <v>Maturity</v>
          </cell>
          <cell r="Y659" t="str">
            <v/>
          </cell>
          <cell r="Z659">
            <v>0</v>
          </cell>
          <cell r="AA659" t="str">
            <v/>
          </cell>
          <cell r="AB659" t="str">
            <v/>
          </cell>
          <cell r="AC659" t="str">
            <v/>
          </cell>
          <cell r="AD659" t="str">
            <v/>
          </cell>
          <cell r="AE659" t="str">
            <v/>
          </cell>
          <cell r="AF659" t="str">
            <v/>
          </cell>
          <cell r="AG659" t="str">
            <v/>
          </cell>
          <cell r="AH659" t="str">
            <v/>
          </cell>
          <cell r="AI659" t="str">
            <v/>
          </cell>
          <cell r="AJ659" t="str">
            <v/>
          </cell>
          <cell r="AK659" t="str">
            <v/>
          </cell>
        </row>
        <row r="660">
          <cell r="C660" t="str">
            <v>INE031A08830</v>
          </cell>
          <cell r="D660" t="str">
            <v>Housing &amp; Urban Development Corporation Ltd.</v>
          </cell>
          <cell r="E660" t="str">
            <v>HUDCO 05.59%  (Series A 2021) 04-Mar-2025</v>
          </cell>
          <cell r="F660" t="str">
            <v>Bond</v>
          </cell>
          <cell r="G660">
            <v>45720</v>
          </cell>
          <cell r="H660">
            <v>0.055900000000000005</v>
          </cell>
          <cell r="I660">
            <v>100</v>
          </cell>
          <cell r="J660">
            <v>98.5959</v>
          </cell>
          <cell r="K660">
            <v>0.074742</v>
          </cell>
          <cell r="L660">
            <v>0.004642000000000007</v>
          </cell>
          <cell r="M660" t="str">
            <v>Maturity</v>
          </cell>
          <cell r="N660">
            <v>45720</v>
          </cell>
          <cell r="O660">
            <v>0.7814956209297103</v>
          </cell>
          <cell r="P660">
            <v>0.7773123418916799</v>
          </cell>
          <cell r="Q660">
            <v>0.7232548294303934</v>
          </cell>
          <cell r="R660" t="str">
            <v>[ICRA]AAA</v>
          </cell>
          <cell r="S660" t="str">
            <v/>
          </cell>
          <cell r="T660">
            <v>98.5915</v>
          </cell>
          <cell r="U660">
            <v>0.074742</v>
          </cell>
          <cell r="V660">
            <v>0.0039000000000000007</v>
          </cell>
          <cell r="W660" t="str">
            <v>Level-2</v>
          </cell>
          <cell r="X660" t="str">
            <v>Maturity</v>
          </cell>
          <cell r="Y660" t="str">
            <v/>
          </cell>
          <cell r="Z660">
            <v>0</v>
          </cell>
          <cell r="AA660" t="str">
            <v/>
          </cell>
          <cell r="AB660" t="str">
            <v/>
          </cell>
          <cell r="AC660" t="str">
            <v/>
          </cell>
          <cell r="AD660" t="str">
            <v/>
          </cell>
          <cell r="AE660" t="str">
            <v/>
          </cell>
          <cell r="AF660" t="str">
            <v/>
          </cell>
          <cell r="AG660" t="str">
            <v/>
          </cell>
          <cell r="AH660" t="str">
            <v/>
          </cell>
          <cell r="AI660" t="str">
            <v/>
          </cell>
          <cell r="AJ660" t="str">
            <v/>
          </cell>
          <cell r="AK660" t="str">
            <v/>
          </cell>
        </row>
        <row r="661">
          <cell r="C661" t="str">
            <v>INE976I08391</v>
          </cell>
          <cell r="D661" t="str">
            <v>Tata Capital Ltd.</v>
          </cell>
          <cell r="E661" t="str">
            <v>Tata Capital 6.70% (series B 2021-22) 28-Mar-2025</v>
          </cell>
          <cell r="F661" t="str">
            <v>Bond</v>
          </cell>
          <cell r="G661">
            <v>45744</v>
          </cell>
          <cell r="H661">
            <v>0.067</v>
          </cell>
          <cell r="I661">
            <v>100</v>
          </cell>
          <cell r="J661">
            <v>98.7024</v>
          </cell>
          <cell r="K661">
            <v>0.0826</v>
          </cell>
          <cell r="L661">
            <v>0.012579411764705895</v>
          </cell>
          <cell r="M661" t="str">
            <v>Maturity</v>
          </cell>
          <cell r="N661">
            <v>45744</v>
          </cell>
          <cell r="O661">
            <v>0.8493150684931506</v>
          </cell>
          <cell r="P661">
            <v>0.8465753424657534</v>
          </cell>
          <cell r="Q661">
            <v>0.7819835049563583</v>
          </cell>
          <cell r="R661" t="str">
            <v>CRISIL AAA</v>
          </cell>
          <cell r="S661" t="str">
            <v/>
          </cell>
          <cell r="T661">
            <v>98.6997</v>
          </cell>
          <cell r="U661">
            <v>0.0826</v>
          </cell>
          <cell r="V661">
            <v>0.011893500000000001</v>
          </cell>
          <cell r="W661" t="str">
            <v>Level-2</v>
          </cell>
          <cell r="X661" t="str">
            <v>Maturity</v>
          </cell>
          <cell r="Y661" t="str">
            <v/>
          </cell>
          <cell r="Z661">
            <v>0</v>
          </cell>
          <cell r="AA661" t="str">
            <v/>
          </cell>
          <cell r="AB661" t="str">
            <v/>
          </cell>
          <cell r="AC661" t="str">
            <v/>
          </cell>
          <cell r="AD661" t="str">
            <v/>
          </cell>
          <cell r="AE661" t="str">
            <v/>
          </cell>
          <cell r="AF661" t="str">
            <v/>
          </cell>
          <cell r="AG661" t="str">
            <v/>
          </cell>
          <cell r="AH661" t="str">
            <v/>
          </cell>
          <cell r="AI661" t="str">
            <v/>
          </cell>
          <cell r="AJ661" t="str">
            <v/>
          </cell>
          <cell r="AK661" t="str">
            <v/>
          </cell>
        </row>
        <row r="662">
          <cell r="C662" t="str">
            <v>INE115A07PM8</v>
          </cell>
          <cell r="D662" t="str">
            <v>LIC Housing Finance Ltd.</v>
          </cell>
          <cell r="E662" t="str">
            <v>LICHF 0% (Tranch 416) 25-Apr-2025</v>
          </cell>
          <cell r="F662" t="str">
            <v>Bond</v>
          </cell>
          <cell r="G662">
            <v>45772</v>
          </cell>
          <cell r="H662">
            <v>0</v>
          </cell>
          <cell r="I662">
            <v>100</v>
          </cell>
          <cell r="J662">
            <v>113.4701</v>
          </cell>
          <cell r="K662">
            <v>0.0784</v>
          </cell>
          <cell r="L662">
            <v>0.008281999999999998</v>
          </cell>
          <cell r="M662" t="str">
            <v>Maturity</v>
          </cell>
          <cell r="N662">
            <v>45772</v>
          </cell>
          <cell r="O662">
            <v>0.9260273972602739</v>
          </cell>
          <cell r="P662">
            <v>0.9232876712328767</v>
          </cell>
          <cell r="Q662">
            <v>0.8561643835616438</v>
          </cell>
          <cell r="R662" t="str">
            <v>CRISIL AAA</v>
          </cell>
          <cell r="S662" t="str">
            <v/>
          </cell>
          <cell r="T662">
            <v>113.4473</v>
          </cell>
          <cell r="U662">
            <v>0.0784</v>
          </cell>
          <cell r="V662">
            <v>0.00800066666666667</v>
          </cell>
          <cell r="W662" t="str">
            <v>Level-3</v>
          </cell>
          <cell r="X662" t="str">
            <v>Maturity</v>
          </cell>
          <cell r="Y662" t="str">
            <v/>
          </cell>
          <cell r="Z662">
            <v>21.6593</v>
          </cell>
          <cell r="AA662" t="str">
            <v/>
          </cell>
          <cell r="AB662" t="str">
            <v/>
          </cell>
          <cell r="AC662" t="str">
            <v/>
          </cell>
          <cell r="AD662" t="str">
            <v/>
          </cell>
          <cell r="AE662" t="str">
            <v/>
          </cell>
          <cell r="AF662" t="str">
            <v/>
          </cell>
          <cell r="AG662" t="str">
            <v/>
          </cell>
          <cell r="AH662" t="str">
            <v/>
          </cell>
          <cell r="AI662" t="str">
            <v/>
          </cell>
          <cell r="AJ662" t="str">
            <v/>
          </cell>
          <cell r="AK662" t="str">
            <v/>
          </cell>
        </row>
        <row r="663">
          <cell r="C663" t="str">
            <v>INE220G07119</v>
          </cell>
          <cell r="D663" t="str">
            <v>Jindal Stainless Ltd.</v>
          </cell>
          <cell r="E663" t="str">
            <v>Jindal Stainless 07.73% 24-May-2025</v>
          </cell>
          <cell r="F663" t="str">
            <v>Bond</v>
          </cell>
          <cell r="G663">
            <v>45801</v>
          </cell>
          <cell r="H663">
            <v>0.07730000000000001</v>
          </cell>
          <cell r="I663">
            <v>100</v>
          </cell>
          <cell r="J663">
            <v>98.9633</v>
          </cell>
          <cell r="K663">
            <v>0.094175</v>
          </cell>
          <cell r="L663">
            <v>0.023611999999999994</v>
          </cell>
          <cell r="M663" t="str">
            <v>Maturity</v>
          </cell>
          <cell r="N663">
            <v>45801</v>
          </cell>
          <cell r="O663">
            <v>1.0033984579684108</v>
          </cell>
          <cell r="P663">
            <v>0.7292588458833171</v>
          </cell>
          <cell r="Q663">
            <v>0.6964640929084887</v>
          </cell>
          <cell r="R663" t="str">
            <v>CRISIL AA</v>
          </cell>
          <cell r="S663" t="str">
            <v/>
          </cell>
          <cell r="T663">
            <v>98.9596</v>
          </cell>
          <cell r="U663">
            <v>0.094175</v>
          </cell>
          <cell r="V663">
            <v>0.023631</v>
          </cell>
          <cell r="W663" t="str">
            <v>Level-3</v>
          </cell>
          <cell r="X663" t="str">
            <v>Maturity</v>
          </cell>
          <cell r="Y663" t="str">
            <v/>
          </cell>
          <cell r="Z663">
            <v>0</v>
          </cell>
          <cell r="AA663" t="str">
            <v/>
          </cell>
          <cell r="AB663" t="str">
            <v/>
          </cell>
          <cell r="AC663" t="str">
            <v/>
          </cell>
          <cell r="AD663">
            <v>2</v>
          </cell>
          <cell r="AE663" t="str">
            <v/>
          </cell>
          <cell r="AF663" t="str">
            <v/>
          </cell>
          <cell r="AG663" t="str">
            <v/>
          </cell>
          <cell r="AH663" t="str">
            <v/>
          </cell>
          <cell r="AI663" t="str">
            <v/>
          </cell>
          <cell r="AJ663" t="str">
            <v/>
          </cell>
          <cell r="AK663" t="str">
            <v/>
          </cell>
        </row>
        <row r="664">
          <cell r="C664" t="str">
            <v>INE909H08444</v>
          </cell>
          <cell r="D664" t="str">
            <v>TMF Holdings Ltd.</v>
          </cell>
          <cell r="E664" t="str">
            <v>TMF Holdings 07.70% (Series E FY 2021-22) 25-Feb-2025</v>
          </cell>
          <cell r="F664" t="str">
            <v>Bond</v>
          </cell>
          <cell r="G664">
            <v>45713</v>
          </cell>
          <cell r="H664">
            <v>0.077</v>
          </cell>
          <cell r="I664">
            <v>100</v>
          </cell>
          <cell r="J664">
            <v>99.2496</v>
          </cell>
          <cell r="K664">
            <v>0.08595</v>
          </cell>
          <cell r="L664">
            <v>0.015850000000000003</v>
          </cell>
          <cell r="M664" t="str">
            <v>Maturity</v>
          </cell>
          <cell r="N664">
            <v>45713</v>
          </cell>
          <cell r="O664">
            <v>0.7622950819672131</v>
          </cell>
          <cell r="P664">
            <v>0.7595628415300546</v>
          </cell>
          <cell r="Q664">
            <v>0.6994455007413367</v>
          </cell>
          <cell r="R664" t="str">
            <v>CRISIL AA</v>
          </cell>
          <cell r="S664" t="str">
            <v/>
          </cell>
          <cell r="T664">
            <v>99.2484</v>
          </cell>
          <cell r="U664">
            <v>0.08595</v>
          </cell>
          <cell r="V664">
            <v>0.015850000000000003</v>
          </cell>
          <cell r="W664" t="str">
            <v>Level-3</v>
          </cell>
          <cell r="X664" t="str">
            <v>Maturity</v>
          </cell>
          <cell r="Y664" t="str">
            <v/>
          </cell>
          <cell r="Z664">
            <v>0</v>
          </cell>
          <cell r="AA664" t="str">
            <v/>
          </cell>
          <cell r="AB664" t="str">
            <v/>
          </cell>
          <cell r="AC664" t="str">
            <v/>
          </cell>
          <cell r="AD664" t="str">
            <v/>
          </cell>
          <cell r="AE664" t="str">
            <v/>
          </cell>
          <cell r="AF664" t="str">
            <v/>
          </cell>
          <cell r="AG664" t="str">
            <v/>
          </cell>
          <cell r="AH664" t="str">
            <v/>
          </cell>
          <cell r="AI664" t="str">
            <v/>
          </cell>
          <cell r="AJ664" t="str">
            <v/>
          </cell>
          <cell r="AK664" t="str">
            <v/>
          </cell>
        </row>
        <row r="665">
          <cell r="C665" t="str">
            <v>INE477S08100</v>
          </cell>
          <cell r="D665" t="str">
            <v>Tata Motors Finance Ltd.</v>
          </cell>
          <cell r="E665" t="str">
            <v>Tata Motors Finance Ltd. FORMERLY- Tata Motors Finance Solutions 07.48% (Series C FY 21-22) 25-Feb-2025</v>
          </cell>
          <cell r="F665" t="str">
            <v>Bond</v>
          </cell>
          <cell r="G665">
            <v>45713</v>
          </cell>
          <cell r="H665">
            <v>0.0748</v>
          </cell>
          <cell r="I665">
            <v>100</v>
          </cell>
          <cell r="J665">
            <v>99.0751</v>
          </cell>
          <cell r="K665">
            <v>0.08625</v>
          </cell>
          <cell r="L665">
            <v>0.016149999999999998</v>
          </cell>
          <cell r="M665" t="str">
            <v>Maturity</v>
          </cell>
          <cell r="N665">
            <v>45713</v>
          </cell>
          <cell r="O665">
            <v>0.7622950819672131</v>
          </cell>
          <cell r="P665">
            <v>0.7595628415300546</v>
          </cell>
          <cell r="Q665">
            <v>0.6992523282209939</v>
          </cell>
          <cell r="R665" t="str">
            <v>CRISIL AA</v>
          </cell>
          <cell r="S665" t="str">
            <v/>
          </cell>
          <cell r="T665">
            <v>99.0732</v>
          </cell>
          <cell r="U665">
            <v>0.08625</v>
          </cell>
          <cell r="V665">
            <v>0.016149999999999998</v>
          </cell>
          <cell r="W665" t="str">
            <v>Level-3</v>
          </cell>
          <cell r="X665" t="str">
            <v>Maturity</v>
          </cell>
          <cell r="Y665" t="str">
            <v/>
          </cell>
          <cell r="Z665">
            <v>0</v>
          </cell>
          <cell r="AA665" t="str">
            <v/>
          </cell>
          <cell r="AB665" t="str">
            <v/>
          </cell>
          <cell r="AC665" t="str">
            <v/>
          </cell>
          <cell r="AD665" t="str">
            <v/>
          </cell>
          <cell r="AE665" t="str">
            <v/>
          </cell>
          <cell r="AF665" t="str">
            <v/>
          </cell>
          <cell r="AG665" t="str">
            <v/>
          </cell>
          <cell r="AH665" t="str">
            <v/>
          </cell>
          <cell r="AI665" t="str">
            <v/>
          </cell>
          <cell r="AJ665" t="str">
            <v/>
          </cell>
          <cell r="AK665" t="str">
            <v/>
          </cell>
        </row>
        <row r="666">
          <cell r="C666" t="str">
            <v>INE477A07316</v>
          </cell>
          <cell r="D666" t="str">
            <v>CanFin Homes Ltd.</v>
          </cell>
          <cell r="E666" t="str">
            <v>Can Fin Homes 06.70% 25-Feb-2025</v>
          </cell>
          <cell r="F666" t="str">
            <v>Bond</v>
          </cell>
          <cell r="G666">
            <v>45713</v>
          </cell>
          <cell r="H666">
            <v>0.067</v>
          </cell>
          <cell r="I666">
            <v>100</v>
          </cell>
          <cell r="J666">
            <v>99.0511</v>
          </cell>
          <cell r="K666">
            <v>0.079</v>
          </cell>
          <cell r="L666">
            <v>0.008900000000000005</v>
          </cell>
          <cell r="M666" t="str">
            <v>Maturity</v>
          </cell>
          <cell r="N666">
            <v>45713</v>
          </cell>
          <cell r="O666">
            <v>0.7622950819672131</v>
          </cell>
          <cell r="P666">
            <v>0.7595628415300546</v>
          </cell>
          <cell r="Q666">
            <v>0.7039507335774371</v>
          </cell>
          <cell r="R666" t="str">
            <v>[ICRA]AAA</v>
          </cell>
          <cell r="S666" t="str">
            <v/>
          </cell>
          <cell r="T666">
            <v>99.0489</v>
          </cell>
          <cell r="U666">
            <v>0.079</v>
          </cell>
          <cell r="V666">
            <v>0.008900000000000005</v>
          </cell>
          <cell r="W666" t="str">
            <v>Level-3</v>
          </cell>
          <cell r="X666" t="str">
            <v>Maturity</v>
          </cell>
          <cell r="Y666" t="str">
            <v/>
          </cell>
          <cell r="Z666">
            <v>0</v>
          </cell>
          <cell r="AA666" t="str">
            <v/>
          </cell>
          <cell r="AB666" t="str">
            <v/>
          </cell>
          <cell r="AC666" t="str">
            <v/>
          </cell>
          <cell r="AD666" t="str">
            <v/>
          </cell>
          <cell r="AE666" t="str">
            <v/>
          </cell>
          <cell r="AF666" t="str">
            <v/>
          </cell>
          <cell r="AG666" t="str">
            <v/>
          </cell>
          <cell r="AH666" t="str">
            <v/>
          </cell>
          <cell r="AI666" t="str">
            <v/>
          </cell>
          <cell r="AJ666" t="str">
            <v/>
          </cell>
          <cell r="AK666" t="str">
            <v/>
          </cell>
        </row>
        <row r="667">
          <cell r="C667" t="str">
            <v>INE544R07010</v>
          </cell>
          <cell r="D667" t="str">
            <v>Greenlam Industries Ltd.</v>
          </cell>
          <cell r="E667" t="str">
            <v>Greenlam Industries 7.78% (series I) 28-Aug-2025</v>
          </cell>
          <cell r="F667" t="str">
            <v>Bond</v>
          </cell>
          <cell r="G667">
            <v>45897</v>
          </cell>
          <cell r="H667">
            <v>0.07780000000000001</v>
          </cell>
          <cell r="I667">
            <v>100</v>
          </cell>
          <cell r="J667">
            <v>98.8723</v>
          </cell>
          <cell r="K667">
            <v>0.097</v>
          </cell>
          <cell r="L667">
            <v>0.026437000000000002</v>
          </cell>
          <cell r="M667" t="str">
            <v>Maturity</v>
          </cell>
          <cell r="N667">
            <v>45897</v>
          </cell>
          <cell r="O667">
            <v>1.2663822142375927</v>
          </cell>
          <cell r="P667">
            <v>0.7257816543014783</v>
          </cell>
          <cell r="Q667">
            <v>0.708598149183772</v>
          </cell>
          <cell r="R667" t="str">
            <v>[ICRA]AA-</v>
          </cell>
          <cell r="S667" t="str">
            <v/>
          </cell>
          <cell r="T667">
            <v>98.8681</v>
          </cell>
          <cell r="U667">
            <v>0.097</v>
          </cell>
          <cell r="V667">
            <v>0.026455999999999993</v>
          </cell>
          <cell r="W667" t="str">
            <v>Level-3</v>
          </cell>
          <cell r="X667" t="str">
            <v>Maturity</v>
          </cell>
          <cell r="Y667" t="str">
            <v/>
          </cell>
          <cell r="Z667">
            <v>0</v>
          </cell>
          <cell r="AA667" t="str">
            <v/>
          </cell>
          <cell r="AB667" t="str">
            <v/>
          </cell>
          <cell r="AC667" t="str">
            <v/>
          </cell>
          <cell r="AD667">
            <v>4</v>
          </cell>
          <cell r="AE667" t="str">
            <v/>
          </cell>
          <cell r="AF667" t="str">
            <v/>
          </cell>
          <cell r="AG667" t="str">
            <v/>
          </cell>
          <cell r="AH667" t="str">
            <v/>
          </cell>
          <cell r="AI667" t="str">
            <v/>
          </cell>
          <cell r="AJ667" t="str">
            <v/>
          </cell>
          <cell r="AK667" t="str">
            <v/>
          </cell>
        </row>
        <row r="668">
          <cell r="C668" t="str">
            <v>INE544R07028</v>
          </cell>
          <cell r="D668" t="str">
            <v>Greenlam Industries Ltd.</v>
          </cell>
          <cell r="E668" t="str">
            <v>Greenlam Industries 7.78% (series II) 28-Feb-2025</v>
          </cell>
          <cell r="F668" t="str">
            <v>Bond</v>
          </cell>
          <cell r="G668">
            <v>45716</v>
          </cell>
          <cell r="H668">
            <v>0.07780000000000001</v>
          </cell>
          <cell r="I668">
            <v>100</v>
          </cell>
          <cell r="J668">
            <v>98.8698</v>
          </cell>
          <cell r="K668">
            <v>0.0968</v>
          </cell>
          <cell r="L668">
            <v>0.0267</v>
          </cell>
          <cell r="M668" t="str">
            <v>Maturity</v>
          </cell>
          <cell r="N668">
            <v>45716</v>
          </cell>
          <cell r="O668">
            <v>0.7704918032786885</v>
          </cell>
          <cell r="P668">
            <v>0.7392232769796921</v>
          </cell>
          <cell r="Q668">
            <v>0.7217567633076472</v>
          </cell>
          <cell r="R668" t="str">
            <v>[ICRA]AA-</v>
          </cell>
          <cell r="S668" t="str">
            <v/>
          </cell>
          <cell r="T668">
            <v>98.8656</v>
          </cell>
          <cell r="U668">
            <v>0.0968</v>
          </cell>
          <cell r="V668">
            <v>0.02650000000000001</v>
          </cell>
          <cell r="W668" t="str">
            <v>Level-3</v>
          </cell>
          <cell r="X668" t="str">
            <v>Maturity</v>
          </cell>
          <cell r="Y668" t="str">
            <v/>
          </cell>
          <cell r="Z668">
            <v>0</v>
          </cell>
          <cell r="AA668" t="str">
            <v/>
          </cell>
          <cell r="AB668" t="str">
            <v/>
          </cell>
          <cell r="AC668" t="str">
            <v/>
          </cell>
          <cell r="AD668" t="str">
            <v/>
          </cell>
          <cell r="AE668" t="str">
            <v/>
          </cell>
          <cell r="AF668" t="str">
            <v/>
          </cell>
          <cell r="AG668" t="str">
            <v/>
          </cell>
          <cell r="AH668" t="str">
            <v/>
          </cell>
          <cell r="AI668" t="str">
            <v/>
          </cell>
          <cell r="AJ668" t="str">
            <v/>
          </cell>
          <cell r="AK668" t="str">
            <v/>
          </cell>
        </row>
        <row r="669">
          <cell r="C669" t="str">
            <v>INE813H07135</v>
          </cell>
          <cell r="D669" t="str">
            <v>Torrent Power Ltd.</v>
          </cell>
          <cell r="E669" t="str">
            <v>Torrent Power 06.50% (Series 7A) 03-Mar-2025</v>
          </cell>
          <cell r="F669" t="str">
            <v>Bond</v>
          </cell>
          <cell r="G669">
            <v>45719</v>
          </cell>
          <cell r="H669">
            <v>0.065</v>
          </cell>
          <cell r="I669">
            <v>100</v>
          </cell>
          <cell r="J669">
            <v>98.6588</v>
          </cell>
          <cell r="K669">
            <v>0.0822</v>
          </cell>
          <cell r="L669">
            <v>0.0121</v>
          </cell>
          <cell r="M669" t="str">
            <v>Maturity</v>
          </cell>
          <cell r="N669">
            <v>45719</v>
          </cell>
          <cell r="O669">
            <v>0.7808219178082192</v>
          </cell>
          <cell r="P669">
            <v>0.7780821917808219</v>
          </cell>
          <cell r="Q669">
            <v>0.7189818811502697</v>
          </cell>
          <cell r="R669" t="str">
            <v>CRISIL AA+</v>
          </cell>
          <cell r="S669" t="str">
            <v/>
          </cell>
          <cell r="T669">
            <v>98.6554</v>
          </cell>
          <cell r="U669">
            <v>0.0822</v>
          </cell>
          <cell r="V669">
            <v>0.011900000000000008</v>
          </cell>
          <cell r="W669" t="str">
            <v>Level-3</v>
          </cell>
          <cell r="X669" t="str">
            <v>Maturity</v>
          </cell>
          <cell r="Y669" t="str">
            <v/>
          </cell>
          <cell r="Z669">
            <v>0</v>
          </cell>
          <cell r="AA669" t="str">
            <v/>
          </cell>
          <cell r="AB669" t="str">
            <v/>
          </cell>
          <cell r="AC669" t="str">
            <v/>
          </cell>
          <cell r="AD669" t="str">
            <v/>
          </cell>
          <cell r="AE669" t="str">
            <v/>
          </cell>
          <cell r="AF669" t="str">
            <v/>
          </cell>
          <cell r="AG669" t="str">
            <v/>
          </cell>
          <cell r="AH669" t="str">
            <v/>
          </cell>
          <cell r="AI669" t="str">
            <v/>
          </cell>
          <cell r="AJ669" t="str">
            <v/>
          </cell>
          <cell r="AK669" t="str">
            <v/>
          </cell>
        </row>
        <row r="670">
          <cell r="C670" t="str">
            <v>INE813H07150</v>
          </cell>
          <cell r="D670" t="str">
            <v>Torrent Power Ltd.</v>
          </cell>
          <cell r="E670" t="str">
            <v>Torrent Power 07.25% (Series 7C) 03-Mar-2027</v>
          </cell>
          <cell r="F670" t="str">
            <v>Bond</v>
          </cell>
          <cell r="G670">
            <v>46449</v>
          </cell>
          <cell r="H670">
            <v>0.07250000000000001</v>
          </cell>
          <cell r="I670">
            <v>100</v>
          </cell>
          <cell r="J670">
            <v>97.5093</v>
          </cell>
          <cell r="K670">
            <v>0.0827</v>
          </cell>
          <cell r="L670">
            <v>0.012586</v>
          </cell>
          <cell r="M670" t="str">
            <v>Maturity</v>
          </cell>
          <cell r="N670">
            <v>46449</v>
          </cell>
          <cell r="O670">
            <v>2.780821917808219</v>
          </cell>
          <cell r="P670">
            <v>2.57705157303974</v>
          </cell>
          <cell r="Q670">
            <v>2.3802083430680154</v>
          </cell>
          <cell r="R670" t="str">
            <v>CRISIL AA+</v>
          </cell>
          <cell r="S670" t="str">
            <v/>
          </cell>
          <cell r="T670">
            <v>97.5076</v>
          </cell>
          <cell r="U670">
            <v>0.0827</v>
          </cell>
          <cell r="V670">
            <v>0.012484999999999996</v>
          </cell>
          <cell r="W670" t="str">
            <v>Level-3</v>
          </cell>
          <cell r="X670" t="str">
            <v>Maturity</v>
          </cell>
          <cell r="Y670" t="str">
            <v/>
          </cell>
          <cell r="Z670">
            <v>0</v>
          </cell>
          <cell r="AA670" t="str">
            <v/>
          </cell>
          <cell r="AB670" t="str">
            <v/>
          </cell>
          <cell r="AC670" t="str">
            <v/>
          </cell>
          <cell r="AD670" t="str">
            <v/>
          </cell>
          <cell r="AE670" t="str">
            <v/>
          </cell>
          <cell r="AF670" t="str">
            <v/>
          </cell>
          <cell r="AG670" t="str">
            <v/>
          </cell>
          <cell r="AH670" t="str">
            <v/>
          </cell>
          <cell r="AI670" t="str">
            <v/>
          </cell>
          <cell r="AJ670" t="str">
            <v/>
          </cell>
          <cell r="AK670" t="str">
            <v/>
          </cell>
        </row>
        <row r="671">
          <cell r="C671" t="str">
            <v>INE040A08971</v>
          </cell>
          <cell r="D671" t="str">
            <v>HDFC Bank Ltd.</v>
          </cell>
          <cell r="E671" t="str">
            <v>HDFC BK (Erstwhile HDFC) 05.90% (Series AA-003) 25-Feb-2025</v>
          </cell>
          <cell r="F671" t="str">
            <v>Bond</v>
          </cell>
          <cell r="G671">
            <v>45713</v>
          </cell>
          <cell r="H671">
            <v>0.059000000000000004</v>
          </cell>
          <cell r="I671">
            <v>100</v>
          </cell>
          <cell r="J671">
            <v>98.4837</v>
          </cell>
          <cell r="K671">
            <v>0.0791</v>
          </cell>
          <cell r="L671">
            <v>0.009000000000000008</v>
          </cell>
          <cell r="M671" t="str">
            <v>Maturity</v>
          </cell>
          <cell r="N671">
            <v>45713</v>
          </cell>
          <cell r="O671">
            <v>0.7622950819672131</v>
          </cell>
          <cell r="P671">
            <v>0.7595628415300546</v>
          </cell>
          <cell r="Q671">
            <v>0.7038854985914694</v>
          </cell>
          <cell r="R671" t="str">
            <v>CRISIL AAA</v>
          </cell>
          <cell r="S671" t="str">
            <v/>
          </cell>
          <cell r="T671">
            <v>98.4794</v>
          </cell>
          <cell r="U671">
            <v>0.0791</v>
          </cell>
          <cell r="V671">
            <v>0.008400000000000005</v>
          </cell>
          <cell r="W671" t="str">
            <v>Level-3</v>
          </cell>
          <cell r="X671" t="str">
            <v>Maturity</v>
          </cell>
          <cell r="Y671" t="str">
            <v/>
          </cell>
          <cell r="Z671">
            <v>0</v>
          </cell>
          <cell r="AA671" t="str">
            <v/>
          </cell>
          <cell r="AB671" t="str">
            <v/>
          </cell>
          <cell r="AC671" t="str">
            <v/>
          </cell>
          <cell r="AD671" t="str">
            <v/>
          </cell>
          <cell r="AE671" t="str">
            <v/>
          </cell>
          <cell r="AF671" t="str">
            <v/>
          </cell>
          <cell r="AG671" t="str">
            <v/>
          </cell>
          <cell r="AH671" t="str">
            <v/>
          </cell>
          <cell r="AI671" t="str">
            <v/>
          </cell>
          <cell r="AJ671" t="str">
            <v/>
          </cell>
          <cell r="AK671" t="str">
            <v/>
          </cell>
        </row>
        <row r="672">
          <cell r="C672" t="str">
            <v>INE813H07143</v>
          </cell>
          <cell r="D672" t="str">
            <v>Torrent Power Ltd.</v>
          </cell>
          <cell r="E672" t="str">
            <v>Torrent Power 06.90% (Series 7B) 03-Mar-2026</v>
          </cell>
          <cell r="F672" t="str">
            <v>Bond</v>
          </cell>
          <cell r="G672">
            <v>46084</v>
          </cell>
          <cell r="H672">
            <v>0.069</v>
          </cell>
          <cell r="I672">
            <v>100</v>
          </cell>
          <cell r="J672">
            <v>97.9301</v>
          </cell>
          <cell r="K672">
            <v>0.0817</v>
          </cell>
          <cell r="L672">
            <v>0.011136999999999994</v>
          </cell>
          <cell r="M672" t="str">
            <v>Maturity</v>
          </cell>
          <cell r="N672">
            <v>46084</v>
          </cell>
          <cell r="O672">
            <v>1.7808219178082192</v>
          </cell>
          <cell r="P672">
            <v>1.712819105311012</v>
          </cell>
          <cell r="Q672">
            <v>1.5834511466312398</v>
          </cell>
          <cell r="R672" t="str">
            <v>CRISIL AA+</v>
          </cell>
          <cell r="S672" t="str">
            <v/>
          </cell>
          <cell r="T672">
            <v>97.9276</v>
          </cell>
          <cell r="U672">
            <v>0.0817</v>
          </cell>
          <cell r="V672">
            <v>0.011156</v>
          </cell>
          <cell r="W672" t="str">
            <v>Level-3</v>
          </cell>
          <cell r="X672" t="str">
            <v>Maturity</v>
          </cell>
          <cell r="Y672" t="str">
            <v/>
          </cell>
          <cell r="Z672">
            <v>0</v>
          </cell>
          <cell r="AA672" t="str">
            <v/>
          </cell>
          <cell r="AB672" t="str">
            <v/>
          </cell>
          <cell r="AC672" t="str">
            <v/>
          </cell>
          <cell r="AD672" t="str">
            <v/>
          </cell>
          <cell r="AE672" t="str">
            <v/>
          </cell>
          <cell r="AF672" t="str">
            <v/>
          </cell>
          <cell r="AG672" t="str">
            <v/>
          </cell>
          <cell r="AH672" t="str">
            <v/>
          </cell>
          <cell r="AI672" t="str">
            <v/>
          </cell>
          <cell r="AJ672" t="str">
            <v/>
          </cell>
          <cell r="AK672" t="str">
            <v/>
          </cell>
        </row>
        <row r="673">
          <cell r="C673" t="str">
            <v>INE055A07104</v>
          </cell>
          <cell r="D673" t="str">
            <v>Century Textiles &amp; Industries Ltd.</v>
          </cell>
          <cell r="E673" t="str">
            <v>Century Textiles &amp; Industries 06.32% 21-Feb-2025 P 22-Feb-2024</v>
          </cell>
          <cell r="F673" t="str">
            <v>Bond</v>
          </cell>
          <cell r="G673">
            <v>45709</v>
          </cell>
          <cell r="H673">
            <v>0.0632</v>
          </cell>
          <cell r="I673">
            <v>100</v>
          </cell>
          <cell r="J673">
            <v>98.7351</v>
          </cell>
          <cell r="K673">
            <v>0.0799</v>
          </cell>
          <cell r="L673">
            <v>0.009800000000000003</v>
          </cell>
          <cell r="M673" t="str">
            <v>Maturity</v>
          </cell>
          <cell r="N673">
            <v>45709</v>
          </cell>
          <cell r="O673">
            <v>0.7513661202185792</v>
          </cell>
          <cell r="P673">
            <v>0.7486338797814208</v>
          </cell>
          <cell r="Q673">
            <v>0.6932437075483108</v>
          </cell>
          <cell r="R673" t="str">
            <v>CRISIL AA</v>
          </cell>
          <cell r="S673" t="str">
            <v/>
          </cell>
          <cell r="T673">
            <v>98.7317</v>
          </cell>
          <cell r="U673">
            <v>0.0799</v>
          </cell>
          <cell r="V673">
            <v>0.009599999999999997</v>
          </cell>
          <cell r="W673" t="str">
            <v>Level-3</v>
          </cell>
          <cell r="X673" t="str">
            <v>Maturity</v>
          </cell>
          <cell r="Y673" t="str">
            <v/>
          </cell>
          <cell r="Z673">
            <v>0</v>
          </cell>
          <cell r="AA673" t="str">
            <v/>
          </cell>
          <cell r="AB673">
            <v>1</v>
          </cell>
          <cell r="AC673" t="str">
            <v/>
          </cell>
          <cell r="AD673" t="str">
            <v/>
          </cell>
          <cell r="AE673" t="str">
            <v/>
          </cell>
          <cell r="AF673" t="str">
            <v/>
          </cell>
          <cell r="AG673" t="str">
            <v/>
          </cell>
          <cell r="AH673" t="str">
            <v/>
          </cell>
          <cell r="AI673" t="str">
            <v/>
          </cell>
          <cell r="AJ673" t="str">
            <v/>
          </cell>
          <cell r="AK673" t="str">
            <v/>
          </cell>
        </row>
        <row r="674">
          <cell r="C674" t="str">
            <v>INE692A08185</v>
          </cell>
          <cell r="D674" t="str">
            <v>Union Bank Of India</v>
          </cell>
          <cell r="E674" t="str">
            <v>Union Bank 08.50% ( Basel III  AT1 Series XXXIV ) 02-Mar-2122 C 02-Mar-2027</v>
          </cell>
          <cell r="F674" t="str">
            <v>Bond</v>
          </cell>
          <cell r="G674">
            <v>81146</v>
          </cell>
          <cell r="H674">
            <v>0.085</v>
          </cell>
          <cell r="I674">
            <v>100</v>
          </cell>
          <cell r="J674">
            <v>99.6977</v>
          </cell>
          <cell r="K674">
            <v>0.085206</v>
          </cell>
          <cell r="L674">
            <v>0.004354999999999998</v>
          </cell>
          <cell r="M674" t="str">
            <v>Maturity</v>
          </cell>
          <cell r="N674">
            <v>81146</v>
          </cell>
          <cell r="O674">
            <v>97.77808219178083</v>
          </cell>
          <cell r="P674">
            <v>12.507458080649608</v>
          </cell>
          <cell r="Q674">
            <v>11.525422897265226</v>
          </cell>
          <cell r="R674" t="str">
            <v>IND AA</v>
          </cell>
          <cell r="S674" t="str">
            <v/>
          </cell>
          <cell r="T674">
            <v>99.6982</v>
          </cell>
          <cell r="U674">
            <v>0.085206</v>
          </cell>
          <cell r="V674">
            <v>0.004279999999999992</v>
          </cell>
          <cell r="W674" t="str">
            <v>Level-3</v>
          </cell>
          <cell r="X674" t="str">
            <v>Maturity</v>
          </cell>
          <cell r="Y674" t="str">
            <v/>
          </cell>
          <cell r="Z674">
            <v>0</v>
          </cell>
          <cell r="AA674" t="str">
            <v/>
          </cell>
          <cell r="AB674" t="str">
            <v/>
          </cell>
          <cell r="AC674" t="str">
            <v/>
          </cell>
          <cell r="AD674" t="str">
            <v/>
          </cell>
          <cell r="AE674" t="str">
            <v/>
          </cell>
          <cell r="AF674" t="str">
            <v/>
          </cell>
          <cell r="AG674" t="str">
            <v/>
          </cell>
          <cell r="AH674" t="str">
            <v/>
          </cell>
          <cell r="AI674" t="str">
            <v/>
          </cell>
          <cell r="AJ674" t="str">
            <v/>
          </cell>
          <cell r="AK674" t="str">
            <v/>
          </cell>
        </row>
        <row r="675">
          <cell r="C675" t="str">
            <v>INE556F08JV4</v>
          </cell>
          <cell r="D675" t="str">
            <v>Small Industries Development Bank Of India</v>
          </cell>
          <cell r="E675" t="str">
            <v>SIDBI 05.57% (Series III FY- 2021-22) 03-Mar-2025</v>
          </cell>
          <cell r="F675" t="str">
            <v>Bond</v>
          </cell>
          <cell r="G675">
            <v>45719</v>
          </cell>
          <cell r="H675">
            <v>0.0557</v>
          </cell>
          <cell r="I675">
            <v>100</v>
          </cell>
          <cell r="J675">
            <v>98.4067</v>
          </cell>
          <cell r="K675">
            <v>0.0765</v>
          </cell>
          <cell r="L675">
            <v>0.006400000000000003</v>
          </cell>
          <cell r="M675" t="str">
            <v>Maturity</v>
          </cell>
          <cell r="N675">
            <v>45719</v>
          </cell>
          <cell r="O675">
            <v>0.7808219178082192</v>
          </cell>
          <cell r="P675">
            <v>0.7780821917808219</v>
          </cell>
          <cell r="Q675">
            <v>0.7227888451284923</v>
          </cell>
          <cell r="R675" t="str">
            <v>[ICRA]AAA</v>
          </cell>
          <cell r="S675" t="str">
            <v/>
          </cell>
          <cell r="T675">
            <v>98.4022</v>
          </cell>
          <cell r="U675">
            <v>0.0765</v>
          </cell>
          <cell r="V675">
            <v>0.0058</v>
          </cell>
          <cell r="W675" t="str">
            <v>Level-3</v>
          </cell>
          <cell r="X675" t="str">
            <v>Maturity</v>
          </cell>
          <cell r="Y675" t="str">
            <v/>
          </cell>
          <cell r="Z675">
            <v>0</v>
          </cell>
          <cell r="AA675" t="str">
            <v/>
          </cell>
          <cell r="AB675" t="str">
            <v/>
          </cell>
          <cell r="AC675" t="str">
            <v/>
          </cell>
          <cell r="AD675" t="str">
            <v/>
          </cell>
          <cell r="AE675" t="str">
            <v/>
          </cell>
          <cell r="AF675" t="str">
            <v/>
          </cell>
          <cell r="AG675" t="str">
            <v/>
          </cell>
          <cell r="AH675" t="str">
            <v/>
          </cell>
          <cell r="AI675" t="str">
            <v/>
          </cell>
          <cell r="AJ675" t="str">
            <v/>
          </cell>
          <cell r="AK675" t="str">
            <v/>
          </cell>
        </row>
        <row r="676">
          <cell r="C676" t="str">
            <v>INE115A07JS8</v>
          </cell>
          <cell r="D676" t="str">
            <v>LIC Housing Finance Ltd.</v>
          </cell>
          <cell r="E676" t="str">
            <v>LICHF 08.48% (Tranche 300) Option I 29-Jun-2026 P 29-Aug-2019</v>
          </cell>
          <cell r="F676" t="str">
            <v>Bond</v>
          </cell>
          <cell r="G676">
            <v>46202</v>
          </cell>
          <cell r="H676">
            <v>0.0848</v>
          </cell>
          <cell r="I676">
            <v>100</v>
          </cell>
          <cell r="J676">
            <v>101.0161</v>
          </cell>
          <cell r="K676">
            <v>0.0792</v>
          </cell>
          <cell r="L676">
            <v>0.00908600000000001</v>
          </cell>
          <cell r="M676" t="str">
            <v>Maturity</v>
          </cell>
          <cell r="N676">
            <v>46202</v>
          </cell>
          <cell r="O676">
            <v>2.1038251366120218</v>
          </cell>
          <cell r="P676">
            <v>1.874420902172729</v>
          </cell>
          <cell r="Q676">
            <v>1.7368614734736183</v>
          </cell>
          <cell r="R676" t="str">
            <v>CRISIL AAA</v>
          </cell>
          <cell r="S676" t="str">
            <v/>
          </cell>
          <cell r="T676">
            <v>101.0166</v>
          </cell>
          <cell r="U676">
            <v>0.0792</v>
          </cell>
          <cell r="V676">
            <v>0.008984999999999993</v>
          </cell>
          <cell r="W676" t="str">
            <v>Level-3</v>
          </cell>
          <cell r="X676" t="str">
            <v>Maturity</v>
          </cell>
          <cell r="Y676" t="str">
            <v/>
          </cell>
          <cell r="Z676">
            <v>0</v>
          </cell>
          <cell r="AA676" t="str">
            <v/>
          </cell>
          <cell r="AB676">
            <v>1</v>
          </cell>
          <cell r="AC676" t="str">
            <v/>
          </cell>
          <cell r="AD676" t="str">
            <v/>
          </cell>
          <cell r="AE676" t="str">
            <v/>
          </cell>
          <cell r="AF676" t="str">
            <v/>
          </cell>
          <cell r="AG676" t="str">
            <v/>
          </cell>
          <cell r="AH676" t="str">
            <v/>
          </cell>
          <cell r="AI676" t="str">
            <v/>
          </cell>
          <cell r="AJ676" t="str">
            <v/>
          </cell>
          <cell r="AK676" t="str">
            <v/>
          </cell>
        </row>
        <row r="677">
          <cell r="C677" t="str">
            <v>INE0J7Q07025</v>
          </cell>
          <cell r="D677" t="str">
            <v>DME Development Ltd.</v>
          </cell>
          <cell r="E677" t="str">
            <v>DME Development 6.85% (Tbill + 311BPS Tranche I ) 16-Mar-2028</v>
          </cell>
          <cell r="F677" t="str">
            <v>Bond</v>
          </cell>
          <cell r="G677">
            <v>46828</v>
          </cell>
          <cell r="H677">
            <v>0.0685</v>
          </cell>
          <cell r="I677">
            <v>100</v>
          </cell>
          <cell r="J677">
            <v>104.7836</v>
          </cell>
          <cell r="K677">
            <v>0.091156</v>
          </cell>
          <cell r="L677">
            <v>0.020952</v>
          </cell>
          <cell r="M677" t="str">
            <v>Maturity</v>
          </cell>
          <cell r="N677">
            <v>46828</v>
          </cell>
          <cell r="O677">
            <v>3.8169398907103824</v>
          </cell>
          <cell r="P677">
            <v>3.163914361307249</v>
          </cell>
          <cell r="Q677">
            <v>3.093418448289187</v>
          </cell>
          <cell r="R677" t="str">
            <v>CRISIL AAA</v>
          </cell>
          <cell r="S677" t="str">
            <v/>
          </cell>
          <cell r="T677">
            <v>104.7857</v>
          </cell>
          <cell r="U677">
            <v>0.091156</v>
          </cell>
          <cell r="V677">
            <v>0.020614999999999994</v>
          </cell>
          <cell r="W677" t="str">
            <v>Level-3</v>
          </cell>
          <cell r="X677" t="str">
            <v>Maturity</v>
          </cell>
          <cell r="Y677" t="str">
            <v/>
          </cell>
          <cell r="Z677">
            <v>0</v>
          </cell>
          <cell r="AA677" t="str">
            <v/>
          </cell>
          <cell r="AB677" t="str">
            <v/>
          </cell>
          <cell r="AC677" t="str">
            <v/>
          </cell>
          <cell r="AD677" t="str">
            <v/>
          </cell>
          <cell r="AE677" t="str">
            <v/>
          </cell>
          <cell r="AF677" t="str">
            <v/>
          </cell>
          <cell r="AG677" t="str">
            <v/>
          </cell>
          <cell r="AH677" t="str">
            <v/>
          </cell>
          <cell r="AI677" t="str">
            <v/>
          </cell>
          <cell r="AJ677" t="str">
            <v/>
          </cell>
          <cell r="AK677" t="str">
            <v/>
          </cell>
        </row>
        <row r="678">
          <cell r="C678" t="str">
            <v>INE0J7Q07033</v>
          </cell>
          <cell r="D678" t="str">
            <v>DME Development Ltd.</v>
          </cell>
          <cell r="E678" t="str">
            <v>DME Development 6.85% (Tbill + 311BPS Tranche II ) 16-Mar-2029</v>
          </cell>
          <cell r="F678" t="str">
            <v>Bond</v>
          </cell>
          <cell r="G678">
            <v>47193</v>
          </cell>
          <cell r="H678">
            <v>0.0685</v>
          </cell>
          <cell r="I678">
            <v>100</v>
          </cell>
          <cell r="J678">
            <v>105.1999</v>
          </cell>
          <cell r="K678">
            <v>0.092822</v>
          </cell>
          <cell r="L678">
            <v>0.022602999999999998</v>
          </cell>
          <cell r="M678" t="str">
            <v>Maturity</v>
          </cell>
          <cell r="N678">
            <v>47193</v>
          </cell>
          <cell r="O678">
            <v>4.814881353394715</v>
          </cell>
          <cell r="P678">
            <v>3.816028363607499</v>
          </cell>
          <cell r="Q678">
            <v>3.72948382666776</v>
          </cell>
          <cell r="R678" t="str">
            <v>CRISIL AAA</v>
          </cell>
          <cell r="S678" t="str">
            <v/>
          </cell>
          <cell r="T678">
            <v>105.202</v>
          </cell>
          <cell r="U678">
            <v>0.092822</v>
          </cell>
          <cell r="V678">
            <v>0.022012000000000004</v>
          </cell>
          <cell r="W678" t="str">
            <v>Level-3</v>
          </cell>
          <cell r="X678" t="str">
            <v>Maturity</v>
          </cell>
          <cell r="Y678" t="str">
            <v/>
          </cell>
          <cell r="Z678">
            <v>0</v>
          </cell>
          <cell r="AA678" t="str">
            <v/>
          </cell>
          <cell r="AB678" t="str">
            <v/>
          </cell>
          <cell r="AC678" t="str">
            <v/>
          </cell>
          <cell r="AD678" t="str">
            <v/>
          </cell>
          <cell r="AE678" t="str">
            <v/>
          </cell>
          <cell r="AF678" t="str">
            <v/>
          </cell>
          <cell r="AG678" t="str">
            <v/>
          </cell>
          <cell r="AH678" t="str">
            <v/>
          </cell>
          <cell r="AI678" t="str">
            <v/>
          </cell>
          <cell r="AJ678" t="str">
            <v/>
          </cell>
          <cell r="AK678" t="str">
            <v/>
          </cell>
        </row>
        <row r="679">
          <cell r="C679" t="str">
            <v>INE0J7Q07041</v>
          </cell>
          <cell r="D679" t="str">
            <v>DME Development Ltd.</v>
          </cell>
          <cell r="E679" t="str">
            <v>DME Development 6.85% (Tbill + 311BPS Tranche III ) 18-Mar-2030</v>
          </cell>
          <cell r="F679" t="str">
            <v>Bond</v>
          </cell>
          <cell r="G679">
            <v>47558</v>
          </cell>
          <cell r="H679">
            <v>0.0685</v>
          </cell>
          <cell r="I679">
            <v>100</v>
          </cell>
          <cell r="J679">
            <v>105.9329</v>
          </cell>
          <cell r="K679">
            <v>0.093229</v>
          </cell>
          <cell r="L679">
            <v>0.02287</v>
          </cell>
          <cell r="M679" t="str">
            <v>Maturity</v>
          </cell>
          <cell r="N679">
            <v>47558</v>
          </cell>
          <cell r="O679">
            <v>5.814881353394715</v>
          </cell>
          <cell r="P679">
            <v>4.412772838599055</v>
          </cell>
          <cell r="Q679">
            <v>4.312265781952639</v>
          </cell>
          <cell r="R679" t="str">
            <v>CRISIL AAA</v>
          </cell>
          <cell r="S679" t="str">
            <v/>
          </cell>
          <cell r="T679">
            <v>105.9344</v>
          </cell>
          <cell r="U679">
            <v>0.093229</v>
          </cell>
          <cell r="V679">
            <v>0.022721999999999992</v>
          </cell>
          <cell r="W679" t="str">
            <v>Level-3</v>
          </cell>
          <cell r="X679" t="str">
            <v>Maturity</v>
          </cell>
          <cell r="Y679" t="str">
            <v/>
          </cell>
          <cell r="Z679">
            <v>0</v>
          </cell>
          <cell r="AA679" t="str">
            <v/>
          </cell>
          <cell r="AB679" t="str">
            <v/>
          </cell>
          <cell r="AC679" t="str">
            <v/>
          </cell>
          <cell r="AD679" t="str">
            <v/>
          </cell>
          <cell r="AE679" t="str">
            <v/>
          </cell>
          <cell r="AF679" t="str">
            <v/>
          </cell>
          <cell r="AG679" t="str">
            <v/>
          </cell>
          <cell r="AH679" t="str">
            <v/>
          </cell>
          <cell r="AI679" t="str">
            <v/>
          </cell>
          <cell r="AJ679" t="str">
            <v/>
          </cell>
          <cell r="AK679" t="str">
            <v/>
          </cell>
        </row>
        <row r="680">
          <cell r="C680" t="str">
            <v>INE0J7Q07058</v>
          </cell>
          <cell r="D680" t="str">
            <v>DME Development Ltd.</v>
          </cell>
          <cell r="E680" t="str">
            <v>DME Development 6.85% (Tbill + 311BPS Tranche IV ) 17-Mar-2031</v>
          </cell>
          <cell r="F680" t="str">
            <v>Bond</v>
          </cell>
          <cell r="G680">
            <v>47923</v>
          </cell>
          <cell r="H680">
            <v>0.0685</v>
          </cell>
          <cell r="I680">
            <v>100</v>
          </cell>
          <cell r="J680">
            <v>106.3111</v>
          </cell>
          <cell r="K680">
            <v>0.093951</v>
          </cell>
          <cell r="L680">
            <v>0.023417000000000007</v>
          </cell>
          <cell r="M680" t="str">
            <v>Maturity</v>
          </cell>
          <cell r="N680">
            <v>47923</v>
          </cell>
          <cell r="O680">
            <v>6.814881353394715</v>
          </cell>
          <cell r="P680">
            <v>4.953854553712947</v>
          </cell>
          <cell r="Q680">
            <v>4.8401698542195035</v>
          </cell>
          <cell r="R680" t="str">
            <v>CRISIL AAA</v>
          </cell>
          <cell r="S680" t="str">
            <v/>
          </cell>
          <cell r="T680">
            <v>106.3125</v>
          </cell>
          <cell r="U680">
            <v>0.093951</v>
          </cell>
          <cell r="V680">
            <v>0.023229</v>
          </cell>
          <cell r="W680" t="str">
            <v>Level-3</v>
          </cell>
          <cell r="X680" t="str">
            <v>Maturity</v>
          </cell>
          <cell r="Y680" t="str">
            <v/>
          </cell>
          <cell r="Z680">
            <v>0</v>
          </cell>
          <cell r="AA680" t="str">
            <v/>
          </cell>
          <cell r="AB680" t="str">
            <v/>
          </cell>
          <cell r="AC680" t="str">
            <v/>
          </cell>
          <cell r="AD680" t="str">
            <v/>
          </cell>
          <cell r="AE680" t="str">
            <v/>
          </cell>
          <cell r="AF680" t="str">
            <v/>
          </cell>
          <cell r="AG680" t="str">
            <v/>
          </cell>
          <cell r="AH680" t="str">
            <v/>
          </cell>
          <cell r="AI680" t="str">
            <v/>
          </cell>
          <cell r="AJ680" t="str">
            <v/>
          </cell>
          <cell r="AK680" t="str">
            <v/>
          </cell>
        </row>
        <row r="681">
          <cell r="C681" t="str">
            <v>INE0J7Q07066</v>
          </cell>
          <cell r="D681" t="str">
            <v>DME Development Ltd.</v>
          </cell>
          <cell r="E681" t="str">
            <v>DME Development 6.85% (Tbill + 311BPS Tranche V ) 16-Mar-2032</v>
          </cell>
          <cell r="F681" t="str">
            <v>Bond</v>
          </cell>
          <cell r="G681">
            <v>48289</v>
          </cell>
          <cell r="H681">
            <v>0.0685</v>
          </cell>
          <cell r="I681">
            <v>100</v>
          </cell>
          <cell r="J681">
            <v>106.745</v>
          </cell>
          <cell r="K681">
            <v>0.094476</v>
          </cell>
          <cell r="L681">
            <v>0.02372400000000001</v>
          </cell>
          <cell r="M681" t="str">
            <v>Maturity</v>
          </cell>
          <cell r="N681">
            <v>48289</v>
          </cell>
          <cell r="O681">
            <v>7.816939890710382</v>
          </cell>
          <cell r="P681">
            <v>5.449385858359367</v>
          </cell>
          <cell r="Q681">
            <v>5.323646648176095</v>
          </cell>
          <cell r="R681" t="str">
            <v>CRISIL AAA</v>
          </cell>
          <cell r="S681" t="str">
            <v/>
          </cell>
          <cell r="T681">
            <v>106.7463</v>
          </cell>
          <cell r="U681">
            <v>0.094476</v>
          </cell>
          <cell r="V681">
            <v>0.023762999999999992</v>
          </cell>
          <cell r="W681" t="str">
            <v>Level-3</v>
          </cell>
          <cell r="X681" t="str">
            <v>Maturity</v>
          </cell>
          <cell r="Y681" t="str">
            <v/>
          </cell>
          <cell r="Z681">
            <v>0</v>
          </cell>
          <cell r="AA681" t="str">
            <v/>
          </cell>
          <cell r="AB681" t="str">
            <v/>
          </cell>
          <cell r="AC681" t="str">
            <v/>
          </cell>
          <cell r="AD681" t="str">
            <v/>
          </cell>
          <cell r="AE681" t="str">
            <v/>
          </cell>
          <cell r="AF681" t="str">
            <v/>
          </cell>
          <cell r="AG681" t="str">
            <v/>
          </cell>
          <cell r="AH681" t="str">
            <v/>
          </cell>
          <cell r="AI681" t="str">
            <v/>
          </cell>
          <cell r="AJ681" t="str">
            <v/>
          </cell>
          <cell r="AK681" t="str">
            <v/>
          </cell>
        </row>
        <row r="682">
          <cell r="C682" t="str">
            <v>INE0J7Q07074</v>
          </cell>
          <cell r="D682" t="str">
            <v>DME Development Ltd.</v>
          </cell>
          <cell r="E682" t="str">
            <v>DME Development 6.85% (Tbill + 311BPS Tranche VI) 16-Mar-2033</v>
          </cell>
          <cell r="F682" t="str">
            <v>Bond</v>
          </cell>
          <cell r="G682">
            <v>48654</v>
          </cell>
          <cell r="H682">
            <v>0.0685</v>
          </cell>
          <cell r="I682">
            <v>100</v>
          </cell>
          <cell r="J682">
            <v>107.3246</v>
          </cell>
          <cell r="K682">
            <v>0.094459</v>
          </cell>
          <cell r="L682">
            <v>0.023830000000000004</v>
          </cell>
          <cell r="M682" t="str">
            <v>Maturity</v>
          </cell>
          <cell r="N682">
            <v>48654</v>
          </cell>
          <cell r="O682">
            <v>8.814881353394716</v>
          </cell>
          <cell r="P682">
            <v>5.901445710154588</v>
          </cell>
          <cell r="Q682">
            <v>5.765299601392603</v>
          </cell>
          <cell r="R682" t="str">
            <v>CRISIL AAA</v>
          </cell>
          <cell r="S682" t="str">
            <v/>
          </cell>
          <cell r="T682">
            <v>107.3247</v>
          </cell>
          <cell r="U682">
            <v>0.094459</v>
          </cell>
          <cell r="V682">
            <v>0.023426000000000002</v>
          </cell>
          <cell r="W682" t="str">
            <v>Level-3</v>
          </cell>
          <cell r="X682" t="str">
            <v>Maturity</v>
          </cell>
          <cell r="Y682" t="str">
            <v/>
          </cell>
          <cell r="Z682">
            <v>0</v>
          </cell>
          <cell r="AA682" t="str">
            <v/>
          </cell>
          <cell r="AB682" t="str">
            <v/>
          </cell>
          <cell r="AC682" t="str">
            <v/>
          </cell>
          <cell r="AD682" t="str">
            <v/>
          </cell>
          <cell r="AE682" t="str">
            <v/>
          </cell>
          <cell r="AF682" t="str">
            <v/>
          </cell>
          <cell r="AG682" t="str">
            <v/>
          </cell>
          <cell r="AH682" t="str">
            <v/>
          </cell>
          <cell r="AI682" t="str">
            <v/>
          </cell>
          <cell r="AJ682" t="str">
            <v/>
          </cell>
          <cell r="AK682" t="str">
            <v/>
          </cell>
        </row>
        <row r="683">
          <cell r="C683" t="str">
            <v>INE0J7Q07082</v>
          </cell>
          <cell r="D683" t="str">
            <v>DME Development Ltd.</v>
          </cell>
          <cell r="E683" t="str">
            <v>DME Development 6.85% (Tbill + 311BPS Tranche VII) 16-Mar-2034</v>
          </cell>
          <cell r="F683" t="str">
            <v>Bond</v>
          </cell>
          <cell r="G683">
            <v>49019</v>
          </cell>
          <cell r="H683">
            <v>0.0685</v>
          </cell>
          <cell r="I683">
            <v>100</v>
          </cell>
          <cell r="J683">
            <v>106.9008</v>
          </cell>
          <cell r="K683">
            <v>0.095338</v>
          </cell>
          <cell r="L683">
            <v>0.024679000000000006</v>
          </cell>
          <cell r="M683" t="str">
            <v>Maturity</v>
          </cell>
          <cell r="N683">
            <v>49019</v>
          </cell>
          <cell r="O683">
            <v>9.814881353394716</v>
          </cell>
          <cell r="P683">
            <v>6.294950280698801</v>
          </cell>
          <cell r="Q683">
            <v>6.148406095612915</v>
          </cell>
          <cell r="R683" t="str">
            <v>CRISIL AAA</v>
          </cell>
          <cell r="S683" t="str">
            <v/>
          </cell>
          <cell r="T683">
            <v>106.901</v>
          </cell>
          <cell r="U683">
            <v>0.095338</v>
          </cell>
          <cell r="V683">
            <v>0.02444600000000001</v>
          </cell>
          <cell r="W683" t="str">
            <v>Level-3</v>
          </cell>
          <cell r="X683" t="str">
            <v>Maturity</v>
          </cell>
          <cell r="Y683" t="str">
            <v/>
          </cell>
          <cell r="Z683">
            <v>0</v>
          </cell>
          <cell r="AA683" t="str">
            <v/>
          </cell>
          <cell r="AB683" t="str">
            <v/>
          </cell>
          <cell r="AC683" t="str">
            <v/>
          </cell>
          <cell r="AD683" t="str">
            <v/>
          </cell>
          <cell r="AE683" t="str">
            <v/>
          </cell>
          <cell r="AF683" t="str">
            <v/>
          </cell>
          <cell r="AG683" t="str">
            <v/>
          </cell>
          <cell r="AH683" t="str">
            <v/>
          </cell>
          <cell r="AI683" t="str">
            <v/>
          </cell>
          <cell r="AJ683" t="str">
            <v/>
          </cell>
          <cell r="AK683" t="str">
            <v/>
          </cell>
        </row>
        <row r="684">
          <cell r="C684" t="str">
            <v>INE0J7Q07090</v>
          </cell>
          <cell r="D684" t="str">
            <v>DME Development Ltd.</v>
          </cell>
          <cell r="E684" t="str">
            <v>DME Development 6.85% (Tbill + 311BPS Tranche VIII) 16-Mar-2035</v>
          </cell>
          <cell r="F684" t="str">
            <v>Bond</v>
          </cell>
          <cell r="G684">
            <v>49384</v>
          </cell>
          <cell r="H684">
            <v>0.0685</v>
          </cell>
          <cell r="I684">
            <v>100</v>
          </cell>
          <cell r="J684">
            <v>107.6937</v>
          </cell>
          <cell r="K684">
            <v>0.095372</v>
          </cell>
          <cell r="L684">
            <v>0.024772000000000002</v>
          </cell>
          <cell r="M684" t="str">
            <v>Maturity</v>
          </cell>
          <cell r="N684">
            <v>49384</v>
          </cell>
          <cell r="O684">
            <v>10.814881353394716</v>
          </cell>
          <cell r="P684">
            <v>6.687057567297154</v>
          </cell>
          <cell r="Q684">
            <v>6.531331041279917</v>
          </cell>
          <cell r="R684" t="str">
            <v>CRISIL AAA</v>
          </cell>
          <cell r="S684" t="str">
            <v/>
          </cell>
          <cell r="T684">
            <v>107.6956</v>
          </cell>
          <cell r="U684">
            <v>0.095372</v>
          </cell>
          <cell r="V684">
            <v>0.024826</v>
          </cell>
          <cell r="W684" t="str">
            <v>Level-3</v>
          </cell>
          <cell r="X684" t="str">
            <v>Maturity</v>
          </cell>
          <cell r="Y684" t="str">
            <v/>
          </cell>
          <cell r="Z684">
            <v>0</v>
          </cell>
          <cell r="AA684" t="str">
            <v/>
          </cell>
          <cell r="AB684" t="str">
            <v/>
          </cell>
          <cell r="AC684" t="str">
            <v/>
          </cell>
          <cell r="AD684" t="str">
            <v/>
          </cell>
          <cell r="AE684" t="str">
            <v/>
          </cell>
          <cell r="AF684" t="str">
            <v/>
          </cell>
          <cell r="AG684" t="str">
            <v/>
          </cell>
          <cell r="AH684" t="str">
            <v/>
          </cell>
          <cell r="AI684" t="str">
            <v/>
          </cell>
          <cell r="AJ684" t="str">
            <v/>
          </cell>
          <cell r="AK684" t="str">
            <v/>
          </cell>
        </row>
        <row r="685">
          <cell r="C685" t="str">
            <v>INE0J7Q07108</v>
          </cell>
          <cell r="D685" t="str">
            <v>DME Development Ltd.</v>
          </cell>
          <cell r="E685" t="str">
            <v>DME Development 6.85% (Tbill + 311BPS Tranche IX) 17-Mar-2036</v>
          </cell>
          <cell r="F685" t="str">
            <v>Bond</v>
          </cell>
          <cell r="G685">
            <v>49750</v>
          </cell>
          <cell r="H685">
            <v>0.0685</v>
          </cell>
          <cell r="I685">
            <v>100</v>
          </cell>
          <cell r="J685">
            <v>107.8491</v>
          </cell>
          <cell r="K685">
            <v>0.095943</v>
          </cell>
          <cell r="L685">
            <v>0.025151000000000007</v>
          </cell>
          <cell r="M685" t="str">
            <v>Maturity</v>
          </cell>
          <cell r="N685">
            <v>49750</v>
          </cell>
          <cell r="O685">
            <v>11.816939890710383</v>
          </cell>
          <cell r="P685">
            <v>7.02974450174753</v>
          </cell>
          <cell r="Q685">
            <v>6.8650803995539285</v>
          </cell>
          <cell r="R685" t="str">
            <v>CRISIL AAA</v>
          </cell>
          <cell r="S685" t="str">
            <v/>
          </cell>
          <cell r="T685">
            <v>107.8493</v>
          </cell>
          <cell r="U685">
            <v>0.095943</v>
          </cell>
          <cell r="V685">
            <v>0.024868</v>
          </cell>
          <cell r="W685" t="str">
            <v>Level-3</v>
          </cell>
          <cell r="X685" t="str">
            <v>Maturity</v>
          </cell>
          <cell r="Y685" t="str">
            <v/>
          </cell>
          <cell r="Z685">
            <v>0</v>
          </cell>
          <cell r="AA685" t="str">
            <v/>
          </cell>
          <cell r="AB685" t="str">
            <v/>
          </cell>
          <cell r="AC685" t="str">
            <v/>
          </cell>
          <cell r="AD685" t="str">
            <v/>
          </cell>
          <cell r="AE685" t="str">
            <v/>
          </cell>
          <cell r="AF685" t="str">
            <v/>
          </cell>
          <cell r="AG685" t="str">
            <v/>
          </cell>
          <cell r="AH685" t="str">
            <v/>
          </cell>
          <cell r="AI685" t="str">
            <v/>
          </cell>
          <cell r="AJ685" t="str">
            <v/>
          </cell>
          <cell r="AK685" t="str">
            <v/>
          </cell>
        </row>
        <row r="686">
          <cell r="C686" t="str">
            <v>INE0J7Q07017</v>
          </cell>
          <cell r="D686" t="str">
            <v>DME Development Ltd.</v>
          </cell>
          <cell r="E686" t="str">
            <v>DME Development 6.85% (Tbill + 311BPS Tranche X) 16-Mar-2037</v>
          </cell>
          <cell r="F686" t="str">
            <v>Bond</v>
          </cell>
          <cell r="G686">
            <v>50115</v>
          </cell>
          <cell r="H686">
            <v>0.0685</v>
          </cell>
          <cell r="I686">
            <v>100</v>
          </cell>
          <cell r="J686">
            <v>108.0393</v>
          </cell>
          <cell r="K686">
            <v>0.096082</v>
          </cell>
          <cell r="L686">
            <v>0.025246000000000005</v>
          </cell>
          <cell r="M686" t="str">
            <v>Maturity</v>
          </cell>
          <cell r="N686">
            <v>50115</v>
          </cell>
          <cell r="O686">
            <v>12.814881353394716</v>
          </cell>
          <cell r="P686">
            <v>7.338502010176514</v>
          </cell>
          <cell r="Q686">
            <v>7.1663624020969445</v>
          </cell>
          <cell r="R686" t="str">
            <v>CRISIL AAA</v>
          </cell>
          <cell r="S686" t="str">
            <v/>
          </cell>
          <cell r="T686">
            <v>108.0392</v>
          </cell>
          <cell r="U686">
            <v>0.096082</v>
          </cell>
          <cell r="V686">
            <v>0.025071999999999997</v>
          </cell>
          <cell r="W686" t="str">
            <v>Level-3</v>
          </cell>
          <cell r="X686" t="str">
            <v>Maturity</v>
          </cell>
          <cell r="Y686" t="str">
            <v/>
          </cell>
          <cell r="Z686">
            <v>0</v>
          </cell>
          <cell r="AA686" t="str">
            <v/>
          </cell>
          <cell r="AB686" t="str">
            <v/>
          </cell>
          <cell r="AC686" t="str">
            <v/>
          </cell>
          <cell r="AD686" t="str">
            <v/>
          </cell>
          <cell r="AE686" t="str">
            <v/>
          </cell>
          <cell r="AF686" t="str">
            <v/>
          </cell>
          <cell r="AG686" t="str">
            <v/>
          </cell>
          <cell r="AH686" t="str">
            <v/>
          </cell>
          <cell r="AI686" t="str">
            <v/>
          </cell>
          <cell r="AJ686" t="str">
            <v/>
          </cell>
          <cell r="AK686" t="str">
            <v/>
          </cell>
        </row>
        <row r="687">
          <cell r="C687" t="str">
            <v>INE831R07326</v>
          </cell>
          <cell r="D687" t="str">
            <v>Aditya Birla Housing Finance Ltd.</v>
          </cell>
          <cell r="E687" t="str">
            <v>ADITYA BIRLA HOUSING FIN SR L1 3M T-BILL+1.81% MD 21-Mar-202</v>
          </cell>
          <cell r="F687" t="str">
            <v>Bond</v>
          </cell>
          <cell r="G687">
            <v>45737</v>
          </cell>
          <cell r="H687">
            <v>0.0557</v>
          </cell>
          <cell r="I687">
            <v>100</v>
          </cell>
          <cell r="J687">
            <v>99.8274</v>
          </cell>
          <cell r="K687">
            <v>0.090491</v>
          </cell>
          <cell r="L687">
            <v>0.019145999999999996</v>
          </cell>
          <cell r="M687" t="str">
            <v>Maturity</v>
          </cell>
          <cell r="N687">
            <v>45737</v>
          </cell>
          <cell r="O687">
            <v>0.8301369863013699</v>
          </cell>
          <cell r="P687">
            <v>0.8251366120218578</v>
          </cell>
          <cell r="Q687">
            <v>0.756665219632127</v>
          </cell>
          <cell r="R687" t="str">
            <v>[ICRA]AAA</v>
          </cell>
          <cell r="S687" t="str">
            <v/>
          </cell>
          <cell r="T687">
            <v>99.8279</v>
          </cell>
          <cell r="U687">
            <v>0.090491</v>
          </cell>
          <cell r="V687">
            <v>0.018920999999999993</v>
          </cell>
          <cell r="W687" t="str">
            <v>Level-2</v>
          </cell>
          <cell r="X687" t="str">
            <v>Maturity</v>
          </cell>
          <cell r="Y687" t="str">
            <v/>
          </cell>
          <cell r="Z687">
            <v>0</v>
          </cell>
          <cell r="AA687" t="str">
            <v/>
          </cell>
          <cell r="AB687" t="str">
            <v/>
          </cell>
          <cell r="AC687" t="str">
            <v/>
          </cell>
          <cell r="AD687" t="str">
            <v/>
          </cell>
          <cell r="AE687" t="str">
            <v/>
          </cell>
          <cell r="AF687" t="str">
            <v/>
          </cell>
          <cell r="AG687" t="str">
            <v/>
          </cell>
          <cell r="AH687" t="str">
            <v/>
          </cell>
          <cell r="AI687" t="str">
            <v/>
          </cell>
          <cell r="AJ687" t="str">
            <v/>
          </cell>
          <cell r="AK687" t="str">
            <v/>
          </cell>
        </row>
        <row r="688">
          <cell r="C688" t="str">
            <v>INE636F07183</v>
          </cell>
          <cell r="D688" t="str">
            <v>North Eastern Electric Power Corporation Ltd.</v>
          </cell>
          <cell r="E688" t="str">
            <v>NEEPC 09.60% (Series - XIV) 01-Oct-2024</v>
          </cell>
          <cell r="F688" t="str">
            <v>Bond</v>
          </cell>
          <cell r="G688">
            <v>45566</v>
          </cell>
          <cell r="H688">
            <v>0.096</v>
          </cell>
          <cell r="I688">
            <v>20</v>
          </cell>
          <cell r="J688">
            <v>20.1148</v>
          </cell>
          <cell r="K688">
            <v>0.0783</v>
          </cell>
          <cell r="L688">
            <v>0.008224999999999996</v>
          </cell>
          <cell r="M688" t="str">
            <v>Maturity</v>
          </cell>
          <cell r="N688">
            <v>45566</v>
          </cell>
          <cell r="O688">
            <v>0.36065573770491804</v>
          </cell>
          <cell r="P688">
            <v>0.35792349726775957</v>
          </cell>
          <cell r="Q688">
            <v>0.3444387213277771</v>
          </cell>
          <cell r="R688" t="str">
            <v>[ICRA]AA+</v>
          </cell>
          <cell r="S688" t="str">
            <v/>
          </cell>
          <cell r="T688">
            <v>20.1158</v>
          </cell>
          <cell r="U688">
            <v>0.0783</v>
          </cell>
          <cell r="V688">
            <v>0.008250000000000007</v>
          </cell>
          <cell r="W688" t="str">
            <v>Level-3</v>
          </cell>
          <cell r="X688" t="str">
            <v>Maturity</v>
          </cell>
          <cell r="Y688" t="str">
            <v/>
          </cell>
          <cell r="Z688">
            <v>0</v>
          </cell>
          <cell r="AA688" t="str">
            <v/>
          </cell>
          <cell r="AB688" t="str">
            <v/>
          </cell>
          <cell r="AC688" t="str">
            <v/>
          </cell>
          <cell r="AD688">
            <v>5</v>
          </cell>
          <cell r="AE688" t="str">
            <v/>
          </cell>
          <cell r="AF688" t="str">
            <v/>
          </cell>
          <cell r="AG688" t="str">
            <v/>
          </cell>
          <cell r="AH688" t="str">
            <v/>
          </cell>
          <cell r="AI688" t="str">
            <v/>
          </cell>
          <cell r="AJ688" t="str">
            <v/>
          </cell>
          <cell r="AK688" t="str">
            <v/>
          </cell>
        </row>
        <row r="689">
          <cell r="C689" t="str">
            <v>INE087P07204</v>
          </cell>
          <cell r="D689" t="str">
            <v>Avanse Financial Services Ltd.</v>
          </cell>
          <cell r="E689" t="str">
            <v>Avanse Fin Services 07.40% (Series 14) 24-Mar-2025 reset 27-Mar-2023 C 27-Dec-2024</v>
          </cell>
          <cell r="F689" t="str">
            <v>Bond</v>
          </cell>
          <cell r="G689">
            <v>45740</v>
          </cell>
          <cell r="H689">
            <v>0.10250000000000001</v>
          </cell>
          <cell r="I689">
            <v>100</v>
          </cell>
          <cell r="J689">
            <v>100.2172</v>
          </cell>
          <cell r="K689">
            <v>0.098</v>
          </cell>
          <cell r="L689">
            <v>0.02797941176470589</v>
          </cell>
          <cell r="M689" t="str">
            <v>Maturity</v>
          </cell>
          <cell r="N689">
            <v>45740</v>
          </cell>
          <cell r="O689">
            <v>0.8383561643835616</v>
          </cell>
          <cell r="P689">
            <v>0.8356164383561644</v>
          </cell>
          <cell r="Q689">
            <v>0.76103500761035</v>
          </cell>
          <cell r="R689" t="str">
            <v>CARE AA-</v>
          </cell>
          <cell r="S689" t="str">
            <v/>
          </cell>
          <cell r="T689">
            <v>100.22</v>
          </cell>
          <cell r="U689">
            <v>0.098</v>
          </cell>
          <cell r="V689">
            <v>0.0277935</v>
          </cell>
          <cell r="W689" t="str">
            <v>Level-3</v>
          </cell>
          <cell r="X689" t="str">
            <v>Maturity</v>
          </cell>
          <cell r="Y689" t="str">
            <v/>
          </cell>
          <cell r="Z689">
            <v>0</v>
          </cell>
          <cell r="AA689">
            <v>2</v>
          </cell>
          <cell r="AB689">
            <v>2</v>
          </cell>
          <cell r="AC689" t="str">
            <v/>
          </cell>
          <cell r="AD689" t="str">
            <v/>
          </cell>
          <cell r="AE689" t="str">
            <v/>
          </cell>
          <cell r="AF689" t="str">
            <v/>
          </cell>
          <cell r="AG689" t="str">
            <v/>
          </cell>
          <cell r="AH689" t="str">
            <v/>
          </cell>
          <cell r="AI689" t="str">
            <v/>
          </cell>
          <cell r="AJ689" t="str">
            <v/>
          </cell>
          <cell r="AK689" t="str">
            <v/>
          </cell>
        </row>
        <row r="690">
          <cell r="C690" t="str">
            <v>INE448U07190</v>
          </cell>
          <cell r="D690" t="str">
            <v>Veritas Finance Pvt. Ltd.</v>
          </cell>
          <cell r="E690" t="str">
            <v>Veritas Finance 10.58% 24-Sep-2024</v>
          </cell>
          <cell r="F690" t="str">
            <v>Bond</v>
          </cell>
          <cell r="G690">
            <v>45559</v>
          </cell>
          <cell r="H690">
            <v>0.1058</v>
          </cell>
          <cell r="I690">
            <v>100</v>
          </cell>
          <cell r="J690">
            <v>99.9325</v>
          </cell>
          <cell r="K690">
            <v>0.11205</v>
          </cell>
          <cell r="L690">
            <v>0.041975</v>
          </cell>
          <cell r="M690" t="str">
            <v>Maturity</v>
          </cell>
          <cell r="N690">
            <v>45559</v>
          </cell>
          <cell r="O690">
            <v>0.34153005464480873</v>
          </cell>
          <cell r="P690">
            <v>0.3323521717072853</v>
          </cell>
          <cell r="Q690">
            <v>0.32329584679883305</v>
          </cell>
          <cell r="R690" t="str">
            <v>CARE A+</v>
          </cell>
          <cell r="S690" t="str">
            <v/>
          </cell>
          <cell r="T690">
            <v>99.9319</v>
          </cell>
          <cell r="U690">
            <v>0.11205</v>
          </cell>
          <cell r="V690">
            <v>0.042499999999999996</v>
          </cell>
          <cell r="W690" t="str">
            <v>Level-3</v>
          </cell>
          <cell r="X690" t="str">
            <v>Maturity</v>
          </cell>
          <cell r="Y690" t="str">
            <v/>
          </cell>
          <cell r="Z690">
            <v>0</v>
          </cell>
          <cell r="AA690">
            <v>1</v>
          </cell>
          <cell r="AB690">
            <v>1</v>
          </cell>
          <cell r="AC690" t="str">
            <v/>
          </cell>
          <cell r="AD690" t="str">
            <v/>
          </cell>
          <cell r="AE690" t="str">
            <v/>
          </cell>
          <cell r="AF690" t="str">
            <v/>
          </cell>
          <cell r="AG690" t="str">
            <v/>
          </cell>
          <cell r="AH690" t="str">
            <v/>
          </cell>
          <cell r="AI690" t="str">
            <v/>
          </cell>
          <cell r="AJ690" t="str">
            <v/>
          </cell>
          <cell r="AK690" t="str">
            <v/>
          </cell>
        </row>
        <row r="691">
          <cell r="C691" t="str">
            <v>INE752E07JN1</v>
          </cell>
          <cell r="D691" t="str">
            <v>Power Grid Corporation of India Ltd.</v>
          </cell>
          <cell r="E691" t="str">
            <v>PGC 09.25% (Series - XXXVIII) 09-Mar-2027</v>
          </cell>
          <cell r="F691" t="str">
            <v>Bond</v>
          </cell>
          <cell r="G691">
            <v>46455</v>
          </cell>
          <cell r="H691">
            <v>0.0925</v>
          </cell>
          <cell r="I691">
            <v>100</v>
          </cell>
          <cell r="J691">
            <v>104.1608</v>
          </cell>
          <cell r="K691">
            <v>0.0752</v>
          </cell>
          <cell r="L691">
            <v>0.005086000000000007</v>
          </cell>
          <cell r="M691" t="str">
            <v>Maturity</v>
          </cell>
          <cell r="N691">
            <v>46455</v>
          </cell>
          <cell r="O691">
            <v>2.797260273972603</v>
          </cell>
          <cell r="P691">
            <v>2.5532946403053827</v>
          </cell>
          <cell r="Q691">
            <v>2.3747159973078333</v>
          </cell>
          <cell r="R691" t="str">
            <v>CRISIL AAA</v>
          </cell>
          <cell r="S691" t="str">
            <v/>
          </cell>
          <cell r="T691">
            <v>104.1651</v>
          </cell>
          <cell r="U691">
            <v>0.0752</v>
          </cell>
          <cell r="V691">
            <v>0.004714999999999997</v>
          </cell>
          <cell r="W691" t="str">
            <v>Level-2</v>
          </cell>
          <cell r="X691" t="str">
            <v>Maturity</v>
          </cell>
          <cell r="Y691" t="str">
            <v/>
          </cell>
          <cell r="Z691">
            <v>0</v>
          </cell>
          <cell r="AA691" t="str">
            <v/>
          </cell>
          <cell r="AB691" t="str">
            <v/>
          </cell>
          <cell r="AC691" t="str">
            <v/>
          </cell>
          <cell r="AD691" t="str">
            <v/>
          </cell>
          <cell r="AE691" t="str">
            <v/>
          </cell>
          <cell r="AF691" t="str">
            <v/>
          </cell>
          <cell r="AG691" t="str">
            <v/>
          </cell>
          <cell r="AH691" t="str">
            <v/>
          </cell>
          <cell r="AI691" t="str">
            <v/>
          </cell>
          <cell r="AJ691" t="str">
            <v/>
          </cell>
          <cell r="AK691" t="str">
            <v/>
          </cell>
        </row>
        <row r="692">
          <cell r="C692" t="str">
            <v>INE477A07332</v>
          </cell>
          <cell r="D692" t="str">
            <v>CanFin Homes Ltd.</v>
          </cell>
          <cell r="E692" t="str">
            <v>Can Fin Homes 06.80% 25-Jun-2025</v>
          </cell>
          <cell r="F692" t="str">
            <v>Bond</v>
          </cell>
          <cell r="G692">
            <v>45833</v>
          </cell>
          <cell r="H692">
            <v>0.068</v>
          </cell>
          <cell r="I692">
            <v>100</v>
          </cell>
          <cell r="J692">
            <v>98.6861</v>
          </cell>
          <cell r="K692">
            <v>0.0812</v>
          </cell>
          <cell r="L692">
            <v>0.010636999999999994</v>
          </cell>
          <cell r="M692" t="str">
            <v>Maturity</v>
          </cell>
          <cell r="N692">
            <v>45833</v>
          </cell>
          <cell r="O692">
            <v>1.093150684931507</v>
          </cell>
          <cell r="P692">
            <v>1.074322150486302</v>
          </cell>
          <cell r="Q692">
            <v>0.9936386889440456</v>
          </cell>
          <cell r="R692" t="str">
            <v>IND AA+</v>
          </cell>
          <cell r="S692" t="str">
            <v/>
          </cell>
          <cell r="T692">
            <v>98.6834</v>
          </cell>
          <cell r="U692">
            <v>0.0812</v>
          </cell>
          <cell r="V692">
            <v>0.010455999999999993</v>
          </cell>
          <cell r="W692" t="str">
            <v>Level-3</v>
          </cell>
          <cell r="X692" t="str">
            <v>Maturity</v>
          </cell>
          <cell r="Y692" t="str">
            <v/>
          </cell>
          <cell r="Z692">
            <v>0</v>
          </cell>
          <cell r="AA692" t="str">
            <v/>
          </cell>
          <cell r="AB692" t="str">
            <v/>
          </cell>
          <cell r="AC692" t="str">
            <v/>
          </cell>
          <cell r="AD692" t="str">
            <v/>
          </cell>
          <cell r="AE692" t="str">
            <v/>
          </cell>
          <cell r="AF692" t="str">
            <v/>
          </cell>
          <cell r="AG692" t="str">
            <v/>
          </cell>
          <cell r="AH692" t="str">
            <v/>
          </cell>
          <cell r="AI692" t="str">
            <v/>
          </cell>
          <cell r="AJ692" t="str">
            <v/>
          </cell>
          <cell r="AK692" t="str">
            <v/>
          </cell>
        </row>
        <row r="693">
          <cell r="C693" t="str">
            <v>INE556F08JX0</v>
          </cell>
          <cell r="D693" t="str">
            <v>Small Industries Development Bank Of India</v>
          </cell>
          <cell r="E693" t="str">
            <v>SIDBI 05.70% (Series V FY- 2021-22) 28-Mar-2025</v>
          </cell>
          <cell r="F693" t="str">
            <v>Bond</v>
          </cell>
          <cell r="G693">
            <v>45744</v>
          </cell>
          <cell r="H693">
            <v>0.057</v>
          </cell>
          <cell r="I693">
            <v>100</v>
          </cell>
          <cell r="J693">
            <v>98.4003</v>
          </cell>
          <cell r="K693">
            <v>0.0765</v>
          </cell>
          <cell r="L693">
            <v>0.006479411764705886</v>
          </cell>
          <cell r="M693" t="str">
            <v>Maturity</v>
          </cell>
          <cell r="N693">
            <v>45744</v>
          </cell>
          <cell r="O693">
            <v>0.8493150684931506</v>
          </cell>
          <cell r="P693">
            <v>0.8465753424657534</v>
          </cell>
          <cell r="Q693">
            <v>0.7864146237489581</v>
          </cell>
          <cell r="R693" t="str">
            <v>[ICRA]AAA</v>
          </cell>
          <cell r="S693" t="str">
            <v/>
          </cell>
          <cell r="T693">
            <v>98.3964</v>
          </cell>
          <cell r="U693">
            <v>0.0765</v>
          </cell>
          <cell r="V693">
            <v>0.00569349999999999</v>
          </cell>
          <cell r="W693" t="str">
            <v>Level-3</v>
          </cell>
          <cell r="X693" t="str">
            <v>Maturity</v>
          </cell>
          <cell r="Y693" t="str">
            <v/>
          </cell>
          <cell r="Z693">
            <v>0</v>
          </cell>
          <cell r="AA693" t="str">
            <v/>
          </cell>
          <cell r="AB693" t="str">
            <v/>
          </cell>
          <cell r="AC693" t="str">
            <v/>
          </cell>
          <cell r="AD693" t="str">
            <v/>
          </cell>
          <cell r="AE693" t="str">
            <v/>
          </cell>
          <cell r="AF693" t="str">
            <v/>
          </cell>
          <cell r="AG693" t="str">
            <v/>
          </cell>
          <cell r="AH693" t="str">
            <v/>
          </cell>
          <cell r="AI693" t="str">
            <v/>
          </cell>
          <cell r="AJ693" t="str">
            <v/>
          </cell>
          <cell r="AK693" t="str">
            <v/>
          </cell>
        </row>
        <row r="694">
          <cell r="C694" t="str">
            <v>INE00PT07014</v>
          </cell>
          <cell r="D694" t="str">
            <v>Mangloor Highways Pvt. Ltd.</v>
          </cell>
          <cell r="E694" t="str">
            <v>Mangloor Highways (Erstwhile DBL Mangloor Highways) 06.45% (Series A) 31-Aug-2035 P/C 29-Mar-2024</v>
          </cell>
          <cell r="F694" t="str">
            <v>Bond</v>
          </cell>
          <cell r="G694">
            <v>46110</v>
          </cell>
          <cell r="H694">
            <v>0.06420000000000001</v>
          </cell>
          <cell r="I694">
            <v>92.5</v>
          </cell>
          <cell r="J694">
            <v>92.7019</v>
          </cell>
          <cell r="K694">
            <v>0.0875</v>
          </cell>
          <cell r="L694">
            <v>0.016936999999999994</v>
          </cell>
          <cell r="M694" t="str">
            <v>Put and Call</v>
          </cell>
          <cell r="N694">
            <v>46110</v>
          </cell>
          <cell r="O694">
            <v>1.8512987499064302</v>
          </cell>
          <cell r="P694">
            <v>1.5901444054305847</v>
          </cell>
          <cell r="Q694">
            <v>1.5234916459215184</v>
          </cell>
          <cell r="R694" t="str">
            <v>IND AA+</v>
          </cell>
          <cell r="S694" t="str">
            <v/>
          </cell>
          <cell r="T694">
            <v>92.7024</v>
          </cell>
          <cell r="U694">
            <v>0.0875</v>
          </cell>
          <cell r="V694">
            <v>0.016656000000000004</v>
          </cell>
          <cell r="W694" t="str">
            <v>Level-3</v>
          </cell>
          <cell r="X694" t="str">
            <v>Deemed Maturity</v>
          </cell>
          <cell r="Y694" t="str">
            <v/>
          </cell>
          <cell r="Z694">
            <v>0</v>
          </cell>
          <cell r="AA694">
            <v>12</v>
          </cell>
          <cell r="AB694">
            <v>12</v>
          </cell>
          <cell r="AC694">
            <v>2</v>
          </cell>
          <cell r="AD694">
            <v>27</v>
          </cell>
          <cell r="AE694" t="str">
            <v/>
          </cell>
          <cell r="AF694" t="str">
            <v/>
          </cell>
          <cell r="AG694" t="str">
            <v/>
          </cell>
          <cell r="AH694" t="str">
            <v/>
          </cell>
          <cell r="AI694" t="str">
            <v/>
          </cell>
          <cell r="AJ694" t="str">
            <v/>
          </cell>
          <cell r="AK694" t="str">
            <v/>
          </cell>
        </row>
        <row r="695">
          <cell r="C695" t="str">
            <v>INE00PT07022</v>
          </cell>
          <cell r="D695" t="str">
            <v>Mangloor Highways Pvt. Ltd.</v>
          </cell>
          <cell r="E695" t="str">
            <v>Mangloor Highways (Erstwhile DBL Mangloor Highways) 06.45% (Series B) 31-Aug-2035 P/C 29-Mar-2024</v>
          </cell>
          <cell r="F695" t="str">
            <v>Bond</v>
          </cell>
          <cell r="G695">
            <v>46110</v>
          </cell>
          <cell r="H695">
            <v>0.06420000000000001</v>
          </cell>
          <cell r="I695">
            <v>92.5</v>
          </cell>
          <cell r="J695">
            <v>92.7019</v>
          </cell>
          <cell r="K695">
            <v>0.0875</v>
          </cell>
          <cell r="L695">
            <v>0.016936999999999994</v>
          </cell>
          <cell r="M695" t="str">
            <v>Put and Call</v>
          </cell>
          <cell r="N695">
            <v>46110</v>
          </cell>
          <cell r="O695">
            <v>1.8512987499064302</v>
          </cell>
          <cell r="P695">
            <v>1.5901444054305847</v>
          </cell>
          <cell r="Q695">
            <v>1.5234916459215184</v>
          </cell>
          <cell r="R695" t="str">
            <v>IND AA+</v>
          </cell>
          <cell r="S695" t="str">
            <v/>
          </cell>
          <cell r="T695">
            <v>92.7024</v>
          </cell>
          <cell r="U695">
            <v>0.0875</v>
          </cell>
          <cell r="V695">
            <v>0.016656000000000004</v>
          </cell>
          <cell r="W695" t="str">
            <v>Level-3</v>
          </cell>
          <cell r="X695" t="str">
            <v>Deemed Maturity</v>
          </cell>
          <cell r="Y695" t="str">
            <v/>
          </cell>
          <cell r="Z695">
            <v>0</v>
          </cell>
          <cell r="AA695">
            <v>12</v>
          </cell>
          <cell r="AB695">
            <v>12</v>
          </cell>
          <cell r="AC695">
            <v>2</v>
          </cell>
          <cell r="AD695">
            <v>27</v>
          </cell>
          <cell r="AE695" t="str">
            <v/>
          </cell>
          <cell r="AF695" t="str">
            <v/>
          </cell>
          <cell r="AG695" t="str">
            <v/>
          </cell>
          <cell r="AH695" t="str">
            <v/>
          </cell>
          <cell r="AI695" t="str">
            <v/>
          </cell>
          <cell r="AJ695" t="str">
            <v/>
          </cell>
          <cell r="AK695" t="str">
            <v/>
          </cell>
        </row>
        <row r="696">
          <cell r="C696" t="str">
            <v>INE540P07368</v>
          </cell>
          <cell r="D696" t="str">
            <v>U. P. Power Corporation Ltd.</v>
          </cell>
          <cell r="E696" t="str">
            <v>U. P. Power Corporation 09.70% (series I Option A) 31-Mar-2025</v>
          </cell>
          <cell r="F696" t="str">
            <v>Bond</v>
          </cell>
          <cell r="G696">
            <v>45747</v>
          </cell>
          <cell r="H696">
            <v>0.097</v>
          </cell>
          <cell r="I696">
            <v>100</v>
          </cell>
          <cell r="J696">
            <v>100.5433</v>
          </cell>
          <cell r="K696">
            <v>0.0878</v>
          </cell>
          <cell r="L696">
            <v>0.01777941176470589</v>
          </cell>
          <cell r="M696" t="str">
            <v>Maturity</v>
          </cell>
          <cell r="N696">
            <v>45747</v>
          </cell>
          <cell r="O696">
            <v>0.8558649599520922</v>
          </cell>
          <cell r="P696">
            <v>0.4664770357483376</v>
          </cell>
          <cell r="Q696">
            <v>0.45645778731673525</v>
          </cell>
          <cell r="R696" t="str">
            <v>CRISIL A+(CE)</v>
          </cell>
          <cell r="S696" t="str">
            <v/>
          </cell>
          <cell r="T696">
            <v>100.5463</v>
          </cell>
          <cell r="U696">
            <v>0.0878</v>
          </cell>
          <cell r="V696">
            <v>0.016993499999999995</v>
          </cell>
          <cell r="W696" t="str">
            <v>Level-3</v>
          </cell>
          <cell r="X696" t="str">
            <v>Maturity</v>
          </cell>
          <cell r="Y696" t="str">
            <v/>
          </cell>
          <cell r="Z696">
            <v>0</v>
          </cell>
          <cell r="AA696" t="str">
            <v/>
          </cell>
          <cell r="AB696" t="str">
            <v/>
          </cell>
          <cell r="AC696" t="str">
            <v/>
          </cell>
          <cell r="AD696">
            <v>4</v>
          </cell>
          <cell r="AE696" t="str">
            <v/>
          </cell>
          <cell r="AF696" t="str">
            <v/>
          </cell>
          <cell r="AG696" t="str">
            <v/>
          </cell>
          <cell r="AH696" t="str">
            <v/>
          </cell>
          <cell r="AI696" t="str">
            <v/>
          </cell>
          <cell r="AJ696" t="str">
            <v/>
          </cell>
          <cell r="AK696" t="str">
            <v/>
          </cell>
        </row>
        <row r="697">
          <cell r="C697" t="str">
            <v>INE540P07376</v>
          </cell>
          <cell r="D697" t="str">
            <v>U. P. Power Corporation Ltd.</v>
          </cell>
          <cell r="E697" t="str">
            <v>U. P. Power Corporation 09.70% (series I Option B) 31-Mar-2026</v>
          </cell>
          <cell r="F697" t="str">
            <v>Bond</v>
          </cell>
          <cell r="G697">
            <v>46112</v>
          </cell>
          <cell r="H697">
            <v>0.097</v>
          </cell>
          <cell r="I697">
            <v>100</v>
          </cell>
          <cell r="J697">
            <v>101.5149</v>
          </cell>
          <cell r="K697">
            <v>0.0887</v>
          </cell>
          <cell r="L697">
            <v>0.018137</v>
          </cell>
          <cell r="M697" t="str">
            <v>Maturity</v>
          </cell>
          <cell r="N697">
            <v>46112</v>
          </cell>
          <cell r="O697">
            <v>1.8558649599520922</v>
          </cell>
          <cell r="P697">
            <v>1.3749976479160027</v>
          </cell>
          <cell r="Q697">
            <v>1.345168535638225</v>
          </cell>
          <cell r="R697" t="str">
            <v>CRISIL A+(CE)</v>
          </cell>
          <cell r="S697" t="str">
            <v/>
          </cell>
          <cell r="T697">
            <v>101.5175</v>
          </cell>
          <cell r="U697">
            <v>0.0887</v>
          </cell>
          <cell r="V697">
            <v>0.017855999999999997</v>
          </cell>
          <cell r="W697" t="str">
            <v>Level-3</v>
          </cell>
          <cell r="X697" t="str">
            <v>Maturity</v>
          </cell>
          <cell r="Y697" t="str">
            <v/>
          </cell>
          <cell r="Z697">
            <v>0</v>
          </cell>
          <cell r="AA697" t="str">
            <v/>
          </cell>
          <cell r="AB697" t="str">
            <v/>
          </cell>
          <cell r="AC697" t="str">
            <v/>
          </cell>
          <cell r="AD697">
            <v>4</v>
          </cell>
          <cell r="AE697" t="str">
            <v/>
          </cell>
          <cell r="AF697" t="str">
            <v/>
          </cell>
          <cell r="AG697" t="str">
            <v/>
          </cell>
          <cell r="AH697" t="str">
            <v/>
          </cell>
          <cell r="AI697" t="str">
            <v/>
          </cell>
          <cell r="AJ697" t="str">
            <v/>
          </cell>
          <cell r="AK697" t="str">
            <v/>
          </cell>
        </row>
        <row r="698">
          <cell r="C698" t="str">
            <v>INE540P07384</v>
          </cell>
          <cell r="D698" t="str">
            <v>U. P. Power Corporation Ltd.</v>
          </cell>
          <cell r="E698" t="str">
            <v>U. P. Power Corporation 09.70% (series I Option C) 31-Mar-2027</v>
          </cell>
          <cell r="F698" t="str">
            <v>Bond</v>
          </cell>
          <cell r="G698">
            <v>46477</v>
          </cell>
          <cell r="H698">
            <v>0.097</v>
          </cell>
          <cell r="I698">
            <v>100</v>
          </cell>
          <cell r="J698">
            <v>102.2556</v>
          </cell>
          <cell r="K698">
            <v>0.0896</v>
          </cell>
          <cell r="L698">
            <v>0.019486000000000003</v>
          </cell>
          <cell r="M698" t="str">
            <v>Maturity</v>
          </cell>
          <cell r="N698">
            <v>46477</v>
          </cell>
          <cell r="O698">
            <v>2.8558649599520924</v>
          </cell>
          <cell r="P698">
            <v>2.203608249649053</v>
          </cell>
          <cell r="Q698">
            <v>2.1553288826770864</v>
          </cell>
          <cell r="R698" t="str">
            <v>CRISIL A+(CE)</v>
          </cell>
          <cell r="S698" t="str">
            <v/>
          </cell>
          <cell r="T698">
            <v>102.2578</v>
          </cell>
          <cell r="U698">
            <v>0.0896</v>
          </cell>
          <cell r="V698">
            <v>0.019485000000000002</v>
          </cell>
          <cell r="W698" t="str">
            <v>Level-3</v>
          </cell>
          <cell r="X698" t="str">
            <v>Maturity</v>
          </cell>
          <cell r="Y698" t="str">
            <v/>
          </cell>
          <cell r="Z698">
            <v>0</v>
          </cell>
          <cell r="AA698" t="str">
            <v/>
          </cell>
          <cell r="AB698" t="str">
            <v/>
          </cell>
          <cell r="AC698" t="str">
            <v/>
          </cell>
          <cell r="AD698">
            <v>4</v>
          </cell>
          <cell r="AE698" t="str">
            <v/>
          </cell>
          <cell r="AF698" t="str">
            <v/>
          </cell>
          <cell r="AG698" t="str">
            <v/>
          </cell>
          <cell r="AH698" t="str">
            <v/>
          </cell>
          <cell r="AI698" t="str">
            <v/>
          </cell>
          <cell r="AJ698" t="str">
            <v/>
          </cell>
          <cell r="AK698" t="str">
            <v/>
          </cell>
        </row>
        <row r="699">
          <cell r="C699" t="str">
            <v>INE540P07392</v>
          </cell>
          <cell r="D699" t="str">
            <v>U. P. Power Corporation Ltd.</v>
          </cell>
          <cell r="E699" t="str">
            <v>U. P. Power Corporation 09.70% (series I Option D) 31-Mar-2028</v>
          </cell>
          <cell r="F699" t="str">
            <v>Bond</v>
          </cell>
          <cell r="G699">
            <v>46843</v>
          </cell>
          <cell r="H699">
            <v>0.097</v>
          </cell>
          <cell r="I699">
            <v>100</v>
          </cell>
          <cell r="J699">
            <v>102.7879</v>
          </cell>
          <cell r="K699">
            <v>0.0905</v>
          </cell>
          <cell r="L699">
            <v>0.020295999999999995</v>
          </cell>
          <cell r="M699" t="str">
            <v>Maturity</v>
          </cell>
          <cell r="N699">
            <v>46843</v>
          </cell>
          <cell r="O699">
            <v>3.8579234972677594</v>
          </cell>
          <cell r="P699">
            <v>2.9592838690572907</v>
          </cell>
          <cell r="Q699">
            <v>2.893811386439106</v>
          </cell>
          <cell r="R699" t="str">
            <v>CRISIL A+(CE)</v>
          </cell>
          <cell r="S699" t="str">
            <v/>
          </cell>
          <cell r="T699">
            <v>102.7898</v>
          </cell>
          <cell r="U699">
            <v>0.0905</v>
          </cell>
          <cell r="V699">
            <v>0.01995899999999999</v>
          </cell>
          <cell r="W699" t="str">
            <v>Level-3</v>
          </cell>
          <cell r="X699" t="str">
            <v>Maturity</v>
          </cell>
          <cell r="Y699" t="str">
            <v/>
          </cell>
          <cell r="Z699">
            <v>0</v>
          </cell>
          <cell r="AA699" t="str">
            <v/>
          </cell>
          <cell r="AB699" t="str">
            <v/>
          </cell>
          <cell r="AC699" t="str">
            <v/>
          </cell>
          <cell r="AD699">
            <v>4</v>
          </cell>
          <cell r="AE699" t="str">
            <v/>
          </cell>
          <cell r="AF699" t="str">
            <v/>
          </cell>
          <cell r="AG699" t="str">
            <v/>
          </cell>
          <cell r="AH699" t="str">
            <v/>
          </cell>
          <cell r="AI699" t="str">
            <v/>
          </cell>
          <cell r="AJ699" t="str">
            <v/>
          </cell>
          <cell r="AK699" t="str">
            <v/>
          </cell>
        </row>
        <row r="700">
          <cell r="C700" t="str">
            <v>INE540P07400</v>
          </cell>
          <cell r="D700" t="str">
            <v>U. P. Power Corporation Ltd.</v>
          </cell>
          <cell r="E700" t="str">
            <v>U. P. Power Corporation 09.70% (series I Option E) 30-Mar-2029</v>
          </cell>
          <cell r="F700" t="str">
            <v>Bond</v>
          </cell>
          <cell r="G700">
            <v>47207</v>
          </cell>
          <cell r="H700">
            <v>0.097</v>
          </cell>
          <cell r="I700">
            <v>100</v>
          </cell>
          <cell r="J700">
            <v>103.447</v>
          </cell>
          <cell r="K700">
            <v>0.0905</v>
          </cell>
          <cell r="L700">
            <v>0.020280999999999993</v>
          </cell>
          <cell r="M700" t="str">
            <v>Maturity</v>
          </cell>
          <cell r="N700">
            <v>47207</v>
          </cell>
          <cell r="O700">
            <v>4.853140205105173</v>
          </cell>
          <cell r="P700">
            <v>3.6476129202399337</v>
          </cell>
          <cell r="Q700">
            <v>3.566911546500363</v>
          </cell>
          <cell r="R700" t="str">
            <v>CRISIL A+(CE)</v>
          </cell>
          <cell r="S700" t="str">
            <v/>
          </cell>
          <cell r="T700">
            <v>103.4486</v>
          </cell>
          <cell r="U700">
            <v>0.0905</v>
          </cell>
          <cell r="V700">
            <v>0.01969</v>
          </cell>
          <cell r="W700" t="str">
            <v>Level-3</v>
          </cell>
          <cell r="X700" t="str">
            <v>Maturity</v>
          </cell>
          <cell r="Y700" t="str">
            <v/>
          </cell>
          <cell r="Z700">
            <v>0</v>
          </cell>
          <cell r="AA700" t="str">
            <v/>
          </cell>
          <cell r="AB700" t="str">
            <v/>
          </cell>
          <cell r="AC700" t="str">
            <v/>
          </cell>
          <cell r="AD700">
            <v>4</v>
          </cell>
          <cell r="AE700" t="str">
            <v/>
          </cell>
          <cell r="AF700" t="str">
            <v/>
          </cell>
          <cell r="AG700" t="str">
            <v/>
          </cell>
          <cell r="AH700" t="str">
            <v/>
          </cell>
          <cell r="AI700" t="str">
            <v/>
          </cell>
          <cell r="AJ700" t="str">
            <v/>
          </cell>
          <cell r="AK700" t="str">
            <v/>
          </cell>
        </row>
        <row r="701">
          <cell r="C701" t="str">
            <v>INE540P07418</v>
          </cell>
          <cell r="D701" t="str">
            <v>U. P. Power Corporation Ltd.</v>
          </cell>
          <cell r="E701" t="str">
            <v>U. P. Power Corporation 09.70% (series I Option F) 29-Mar-2030</v>
          </cell>
          <cell r="F701" t="str">
            <v>Bond</v>
          </cell>
          <cell r="G701">
            <v>47571</v>
          </cell>
          <cell r="H701">
            <v>0.097</v>
          </cell>
          <cell r="I701">
            <v>100</v>
          </cell>
          <cell r="J701">
            <v>104.5087</v>
          </cell>
          <cell r="K701">
            <v>0.0894</v>
          </cell>
          <cell r="L701">
            <v>0.01904099999999999</v>
          </cell>
          <cell r="M701" t="str">
            <v>Maturity</v>
          </cell>
          <cell r="N701">
            <v>47571</v>
          </cell>
          <cell r="O701">
            <v>5.850400479077775</v>
          </cell>
          <cell r="P701">
            <v>4.281191459867607</v>
          </cell>
          <cell r="Q701">
            <v>4.187598630476458</v>
          </cell>
          <cell r="R701" t="str">
            <v>CRISIL A+(CE)</v>
          </cell>
          <cell r="S701" t="str">
            <v/>
          </cell>
          <cell r="T701">
            <v>104.5104</v>
          </cell>
          <cell r="U701">
            <v>0.0894</v>
          </cell>
          <cell r="V701">
            <v>0.018892999999999993</v>
          </cell>
          <cell r="W701" t="str">
            <v>Level-3</v>
          </cell>
          <cell r="X701" t="str">
            <v>Maturity</v>
          </cell>
          <cell r="Y701" t="str">
            <v/>
          </cell>
          <cell r="Z701">
            <v>0</v>
          </cell>
          <cell r="AA701" t="str">
            <v/>
          </cell>
          <cell r="AB701" t="str">
            <v/>
          </cell>
          <cell r="AC701" t="str">
            <v/>
          </cell>
          <cell r="AD701">
            <v>4</v>
          </cell>
          <cell r="AE701" t="str">
            <v/>
          </cell>
          <cell r="AF701" t="str">
            <v/>
          </cell>
          <cell r="AG701" t="str">
            <v/>
          </cell>
          <cell r="AH701" t="str">
            <v/>
          </cell>
          <cell r="AI701" t="str">
            <v/>
          </cell>
          <cell r="AJ701" t="str">
            <v/>
          </cell>
          <cell r="AK701" t="str">
            <v/>
          </cell>
        </row>
        <row r="702">
          <cell r="C702" t="str">
            <v>INE540P07426</v>
          </cell>
          <cell r="D702" t="str">
            <v>U. P. Power Corporation Ltd.</v>
          </cell>
          <cell r="E702" t="str">
            <v>U. P. Power Corporation 09.70% (series I Option G) 31-Mar-2031</v>
          </cell>
          <cell r="F702" t="str">
            <v>Bond</v>
          </cell>
          <cell r="G702">
            <v>47938</v>
          </cell>
          <cell r="H702">
            <v>0.097</v>
          </cell>
          <cell r="I702">
            <v>100</v>
          </cell>
          <cell r="J702">
            <v>105.13</v>
          </cell>
          <cell r="K702">
            <v>0.0894</v>
          </cell>
          <cell r="L702">
            <v>0.018865999999999994</v>
          </cell>
          <cell r="M702" t="str">
            <v>Maturity</v>
          </cell>
          <cell r="N702">
            <v>47938</v>
          </cell>
          <cell r="O702">
            <v>6.85587993113257</v>
          </cell>
          <cell r="P702">
            <v>4.861636446438256</v>
          </cell>
          <cell r="Q702">
            <v>4.755354278317852</v>
          </cell>
          <cell r="R702" t="str">
            <v>CRISIL A+(CE)</v>
          </cell>
          <cell r="S702" t="str">
            <v/>
          </cell>
          <cell r="T702">
            <v>105.1316</v>
          </cell>
          <cell r="U702">
            <v>0.0894</v>
          </cell>
          <cell r="V702">
            <v>0.018678</v>
          </cell>
          <cell r="W702" t="str">
            <v>Level-3</v>
          </cell>
          <cell r="X702" t="str">
            <v>Maturity</v>
          </cell>
          <cell r="Y702" t="str">
            <v/>
          </cell>
          <cell r="Z702">
            <v>0</v>
          </cell>
          <cell r="AA702" t="str">
            <v/>
          </cell>
          <cell r="AB702" t="str">
            <v/>
          </cell>
          <cell r="AC702" t="str">
            <v/>
          </cell>
          <cell r="AD702">
            <v>4</v>
          </cell>
          <cell r="AE702" t="str">
            <v/>
          </cell>
          <cell r="AF702" t="str">
            <v/>
          </cell>
          <cell r="AG702" t="str">
            <v/>
          </cell>
          <cell r="AH702" t="str">
            <v/>
          </cell>
          <cell r="AI702" t="str">
            <v/>
          </cell>
          <cell r="AJ702" t="str">
            <v/>
          </cell>
          <cell r="AK702" t="str">
            <v/>
          </cell>
        </row>
        <row r="703">
          <cell r="C703" t="str">
            <v>INE540P07434</v>
          </cell>
          <cell r="D703" t="str">
            <v>U. P. Power Corporation Ltd.</v>
          </cell>
          <cell r="E703" t="str">
            <v>U. P. Power Corporation 09.70% (series I Option H) 22-Mar-2032</v>
          </cell>
          <cell r="F703" t="str">
            <v>Bond</v>
          </cell>
          <cell r="G703">
            <v>48295</v>
          </cell>
          <cell r="H703">
            <v>0.097</v>
          </cell>
          <cell r="I703">
            <v>100</v>
          </cell>
          <cell r="J703">
            <v>105.6973</v>
          </cell>
          <cell r="K703">
            <v>0.0894</v>
          </cell>
          <cell r="L703">
            <v>0.018647999999999998</v>
          </cell>
          <cell r="M703" t="str">
            <v>Maturity</v>
          </cell>
          <cell r="N703">
            <v>48295</v>
          </cell>
          <cell r="O703">
            <v>7.833348304513811</v>
          </cell>
          <cell r="P703">
            <v>5.390647194351389</v>
          </cell>
          <cell r="Q703">
            <v>5.272800111851508</v>
          </cell>
          <cell r="R703" t="str">
            <v>CRISIL A+(CE)</v>
          </cell>
          <cell r="S703" t="str">
            <v/>
          </cell>
          <cell r="T703">
            <v>105.6987</v>
          </cell>
          <cell r="U703">
            <v>0.0894</v>
          </cell>
          <cell r="V703">
            <v>0.018686999999999995</v>
          </cell>
          <cell r="W703" t="str">
            <v>Level-3</v>
          </cell>
          <cell r="X703" t="str">
            <v>Maturity</v>
          </cell>
          <cell r="Y703" t="str">
            <v/>
          </cell>
          <cell r="Z703">
            <v>0</v>
          </cell>
          <cell r="AA703" t="str">
            <v/>
          </cell>
          <cell r="AB703" t="str">
            <v/>
          </cell>
          <cell r="AC703" t="str">
            <v/>
          </cell>
          <cell r="AD703">
            <v>4</v>
          </cell>
          <cell r="AE703" t="str">
            <v/>
          </cell>
          <cell r="AF703" t="str">
            <v/>
          </cell>
          <cell r="AG703" t="str">
            <v/>
          </cell>
          <cell r="AH703" t="str">
            <v/>
          </cell>
          <cell r="AI703" t="str">
            <v/>
          </cell>
          <cell r="AJ703" t="str">
            <v/>
          </cell>
          <cell r="AK703" t="str">
            <v/>
          </cell>
        </row>
        <row r="704">
          <cell r="C704" t="str">
            <v>INE752E08668</v>
          </cell>
          <cell r="D704" t="str">
            <v>Power Grid Corporation of India Ltd.</v>
          </cell>
          <cell r="E704" t="str">
            <v>PGC 06.05% (Series LXIX 2021-22) 25-Mar-2027</v>
          </cell>
          <cell r="F704" t="str">
            <v>Bond</v>
          </cell>
          <cell r="G704">
            <v>46471</v>
          </cell>
          <cell r="H704">
            <v>0.060500000000000005</v>
          </cell>
          <cell r="I704">
            <v>100</v>
          </cell>
          <cell r="J704">
            <v>96.3373</v>
          </cell>
          <cell r="K704">
            <v>0.0752</v>
          </cell>
          <cell r="L704">
            <v>0.005086000000000007</v>
          </cell>
          <cell r="M704" t="str">
            <v>Maturity</v>
          </cell>
          <cell r="N704">
            <v>46471</v>
          </cell>
          <cell r="O704">
            <v>2.841095890410959</v>
          </cell>
          <cell r="P704">
            <v>2.6669351567363404</v>
          </cell>
          <cell r="Q704">
            <v>2.4804084419050785</v>
          </cell>
          <cell r="R704" t="str">
            <v>CRISIL AAA</v>
          </cell>
          <cell r="S704" t="str">
            <v/>
          </cell>
          <cell r="T704">
            <v>96.3345</v>
          </cell>
          <cell r="U704">
            <v>0.0752</v>
          </cell>
          <cell r="V704">
            <v>0.004714999999999997</v>
          </cell>
          <cell r="W704" t="str">
            <v>Level-2</v>
          </cell>
          <cell r="X704" t="str">
            <v>Maturity</v>
          </cell>
          <cell r="Y704" t="str">
            <v/>
          </cell>
          <cell r="Z704">
            <v>0</v>
          </cell>
          <cell r="AA704" t="str">
            <v/>
          </cell>
          <cell r="AB704" t="str">
            <v/>
          </cell>
          <cell r="AC704" t="str">
            <v/>
          </cell>
          <cell r="AD704" t="str">
            <v/>
          </cell>
          <cell r="AE704" t="str">
            <v/>
          </cell>
          <cell r="AF704" t="str">
            <v/>
          </cell>
          <cell r="AG704" t="str">
            <v/>
          </cell>
          <cell r="AH704" t="str">
            <v/>
          </cell>
          <cell r="AI704" t="str">
            <v/>
          </cell>
          <cell r="AJ704" t="str">
            <v/>
          </cell>
          <cell r="AK704" t="str">
            <v/>
          </cell>
        </row>
        <row r="705">
          <cell r="C705" t="str">
            <v>INE477A07340</v>
          </cell>
          <cell r="D705" t="str">
            <v>CanFin Homes Ltd.</v>
          </cell>
          <cell r="E705" t="str">
            <v>Can Fin Homes 06.85% 30-Jun-2025</v>
          </cell>
          <cell r="F705" t="str">
            <v>Bond</v>
          </cell>
          <cell r="G705">
            <v>45838</v>
          </cell>
          <cell r="H705">
            <v>0.0685</v>
          </cell>
          <cell r="I705">
            <v>100</v>
          </cell>
          <cell r="J705">
            <v>98.7234</v>
          </cell>
          <cell r="K705">
            <v>0.0812</v>
          </cell>
          <cell r="L705">
            <v>0.010636999999999994</v>
          </cell>
          <cell r="M705" t="str">
            <v>Maturity</v>
          </cell>
          <cell r="N705">
            <v>45838</v>
          </cell>
          <cell r="O705">
            <v>1.106849315068493</v>
          </cell>
          <cell r="P705">
            <v>1.0879119616402766</v>
          </cell>
          <cell r="Q705">
            <v>1.0062078816502744</v>
          </cell>
          <cell r="R705" t="str">
            <v>IND AA+</v>
          </cell>
          <cell r="S705" t="str">
            <v/>
          </cell>
          <cell r="T705">
            <v>98.7208</v>
          </cell>
          <cell r="U705">
            <v>0.0812</v>
          </cell>
          <cell r="V705">
            <v>0.010455999999999993</v>
          </cell>
          <cell r="W705" t="str">
            <v>Level-3</v>
          </cell>
          <cell r="X705" t="str">
            <v>Maturity</v>
          </cell>
          <cell r="Y705" t="str">
            <v/>
          </cell>
          <cell r="Z705">
            <v>0</v>
          </cell>
          <cell r="AA705" t="str">
            <v/>
          </cell>
          <cell r="AB705" t="str">
            <v/>
          </cell>
          <cell r="AC705" t="str">
            <v/>
          </cell>
          <cell r="AD705" t="str">
            <v/>
          </cell>
          <cell r="AE705" t="str">
            <v/>
          </cell>
          <cell r="AF705" t="str">
            <v/>
          </cell>
          <cell r="AG705" t="str">
            <v/>
          </cell>
          <cell r="AH705" t="str">
            <v/>
          </cell>
          <cell r="AI705" t="str">
            <v/>
          </cell>
          <cell r="AJ705" t="str">
            <v/>
          </cell>
          <cell r="AK705" t="str">
            <v/>
          </cell>
        </row>
        <row r="706">
          <cell r="C706" t="str">
            <v>INE813H07184</v>
          </cell>
          <cell r="D706" t="str">
            <v>Torrent Power Ltd.</v>
          </cell>
          <cell r="E706" t="str">
            <v>Torrent Power 07.10% (Series 8C) 11-Mar-2026</v>
          </cell>
          <cell r="F706" t="str">
            <v>Bond</v>
          </cell>
          <cell r="G706">
            <v>46092</v>
          </cell>
          <cell r="H706">
            <v>0.07100000000000001</v>
          </cell>
          <cell r="I706">
            <v>100</v>
          </cell>
          <cell r="J706">
            <v>98.2313</v>
          </cell>
          <cell r="K706">
            <v>0.0817</v>
          </cell>
          <cell r="L706">
            <v>0.011136999999999994</v>
          </cell>
          <cell r="M706" t="str">
            <v>Maturity</v>
          </cell>
          <cell r="N706">
            <v>46092</v>
          </cell>
          <cell r="O706">
            <v>1.8027397260273972</v>
          </cell>
          <cell r="P706">
            <v>1.733088819339455</v>
          </cell>
          <cell r="Q706">
            <v>1.6021899041688592</v>
          </cell>
          <cell r="R706" t="str">
            <v>CRISIL AA+</v>
          </cell>
          <cell r="S706" t="str">
            <v/>
          </cell>
          <cell r="T706">
            <v>98.2293</v>
          </cell>
          <cell r="U706">
            <v>0.0817</v>
          </cell>
          <cell r="V706">
            <v>0.011156</v>
          </cell>
          <cell r="W706" t="str">
            <v>Level-3</v>
          </cell>
          <cell r="X706" t="str">
            <v>Maturity</v>
          </cell>
          <cell r="Y706" t="str">
            <v/>
          </cell>
          <cell r="Z706">
            <v>0</v>
          </cell>
          <cell r="AA706" t="str">
            <v/>
          </cell>
          <cell r="AB706" t="str">
            <v/>
          </cell>
          <cell r="AC706" t="str">
            <v/>
          </cell>
          <cell r="AD706" t="str">
            <v/>
          </cell>
          <cell r="AE706" t="str">
            <v/>
          </cell>
          <cell r="AF706" t="str">
            <v/>
          </cell>
          <cell r="AG706" t="str">
            <v/>
          </cell>
          <cell r="AH706" t="str">
            <v/>
          </cell>
          <cell r="AI706" t="str">
            <v/>
          </cell>
          <cell r="AJ706" t="str">
            <v/>
          </cell>
          <cell r="AK706" t="str">
            <v/>
          </cell>
        </row>
        <row r="707">
          <cell r="C707" t="str">
            <v>INE813H07192</v>
          </cell>
          <cell r="D707" t="str">
            <v>Torrent Power Ltd.</v>
          </cell>
          <cell r="E707" t="str">
            <v>Torrent Power 07.45% (Series 8D) 11-Mar-2027</v>
          </cell>
          <cell r="F707" t="str">
            <v>Bond</v>
          </cell>
          <cell r="G707">
            <v>46457</v>
          </cell>
          <cell r="H707">
            <v>0.0745</v>
          </cell>
          <cell r="I707">
            <v>100</v>
          </cell>
          <cell r="J707">
            <v>97.9764</v>
          </cell>
          <cell r="K707">
            <v>0.0827</v>
          </cell>
          <cell r="L707">
            <v>0.012586</v>
          </cell>
          <cell r="M707" t="str">
            <v>Maturity</v>
          </cell>
          <cell r="N707">
            <v>46457</v>
          </cell>
          <cell r="O707">
            <v>2.802739726027397</v>
          </cell>
          <cell r="P707">
            <v>2.5945060383319793</v>
          </cell>
          <cell r="Q707">
            <v>2.3963295819081734</v>
          </cell>
          <cell r="R707" t="str">
            <v>CRISIL AA+</v>
          </cell>
          <cell r="S707" t="str">
            <v/>
          </cell>
          <cell r="T707">
            <v>97.9752</v>
          </cell>
          <cell r="U707">
            <v>0.0827</v>
          </cell>
          <cell r="V707">
            <v>0.012484999999999996</v>
          </cell>
          <cell r="W707" t="str">
            <v>Level-3</v>
          </cell>
          <cell r="X707" t="str">
            <v>Maturity</v>
          </cell>
          <cell r="Y707" t="str">
            <v/>
          </cell>
          <cell r="Z707">
            <v>0</v>
          </cell>
          <cell r="AA707" t="str">
            <v/>
          </cell>
          <cell r="AB707" t="str">
            <v/>
          </cell>
          <cell r="AC707" t="str">
            <v/>
          </cell>
          <cell r="AD707" t="str">
            <v/>
          </cell>
          <cell r="AE707" t="str">
            <v/>
          </cell>
          <cell r="AF707" t="str">
            <v/>
          </cell>
          <cell r="AG707" t="str">
            <v/>
          </cell>
          <cell r="AH707" t="str">
            <v/>
          </cell>
          <cell r="AI707" t="str">
            <v/>
          </cell>
          <cell r="AJ707" t="str">
            <v/>
          </cell>
          <cell r="AK707" t="str">
            <v/>
          </cell>
        </row>
        <row r="708">
          <cell r="C708" t="str">
            <v>INE813H07176</v>
          </cell>
          <cell r="D708" t="str">
            <v>Torrent Power Ltd.</v>
          </cell>
          <cell r="E708" t="str">
            <v>Torrent Power 06.70% (Series 8B) 11-Mar-2025</v>
          </cell>
          <cell r="F708" t="str">
            <v>Bond</v>
          </cell>
          <cell r="G708">
            <v>45727</v>
          </cell>
          <cell r="H708">
            <v>0.067</v>
          </cell>
          <cell r="I708">
            <v>100</v>
          </cell>
          <cell r="J708">
            <v>98.7792</v>
          </cell>
          <cell r="K708">
            <v>0.0822</v>
          </cell>
          <cell r="L708">
            <v>0.0121</v>
          </cell>
          <cell r="M708" t="str">
            <v>Maturity</v>
          </cell>
          <cell r="N708">
            <v>45727</v>
          </cell>
          <cell r="O708">
            <v>0.8027397260273973</v>
          </cell>
          <cell r="P708">
            <v>0.8</v>
          </cell>
          <cell r="Q708">
            <v>0.7392348918868971</v>
          </cell>
          <cell r="R708" t="str">
            <v>CRISIL AA+</v>
          </cell>
          <cell r="S708" t="str">
            <v/>
          </cell>
          <cell r="T708">
            <v>98.7763</v>
          </cell>
          <cell r="U708">
            <v>0.0822</v>
          </cell>
          <cell r="V708">
            <v>0.011900000000000008</v>
          </cell>
          <cell r="W708" t="str">
            <v>Level-3</v>
          </cell>
          <cell r="X708" t="str">
            <v>Maturity</v>
          </cell>
          <cell r="Y708" t="str">
            <v/>
          </cell>
          <cell r="Z708">
            <v>0</v>
          </cell>
          <cell r="AA708" t="str">
            <v/>
          </cell>
          <cell r="AB708" t="str">
            <v/>
          </cell>
          <cell r="AC708" t="str">
            <v/>
          </cell>
          <cell r="AD708" t="str">
            <v/>
          </cell>
          <cell r="AE708" t="str">
            <v/>
          </cell>
          <cell r="AF708" t="str">
            <v/>
          </cell>
          <cell r="AG708" t="str">
            <v/>
          </cell>
          <cell r="AH708" t="str">
            <v/>
          </cell>
          <cell r="AI708" t="str">
            <v/>
          </cell>
          <cell r="AJ708" t="str">
            <v/>
          </cell>
          <cell r="AK708" t="str">
            <v/>
          </cell>
        </row>
        <row r="709">
          <cell r="C709" t="str">
            <v>INE020B08443</v>
          </cell>
          <cell r="D709" t="str">
            <v>Rural Electrification Corporation Ltd.</v>
          </cell>
          <cell r="E709" t="str">
            <v>RECL 08.75% (95 Series Option II) 12-Jul-2025</v>
          </cell>
          <cell r="F709" t="str">
            <v>Bond</v>
          </cell>
          <cell r="G709">
            <v>45850</v>
          </cell>
          <cell r="H709">
            <v>0.08750000000000001</v>
          </cell>
          <cell r="I709">
            <v>100</v>
          </cell>
          <cell r="J709">
            <v>101.1259</v>
          </cell>
          <cell r="K709">
            <v>0.0764</v>
          </cell>
          <cell r="L709">
            <v>0.005836999999999995</v>
          </cell>
          <cell r="M709" t="str">
            <v>Maturity</v>
          </cell>
          <cell r="N709">
            <v>45850</v>
          </cell>
          <cell r="O709">
            <v>1.139344262295082</v>
          </cell>
          <cell r="P709">
            <v>1.0569080398322568</v>
          </cell>
          <cell r="Q709">
            <v>0.9818915271574292</v>
          </cell>
          <cell r="R709" t="str">
            <v>CRISIL AAA</v>
          </cell>
          <cell r="S709" t="str">
            <v/>
          </cell>
          <cell r="T709">
            <v>101.128</v>
          </cell>
          <cell r="U709">
            <v>0.0764</v>
          </cell>
          <cell r="V709">
            <v>0.005956000000000003</v>
          </cell>
          <cell r="W709" t="str">
            <v>Level-2</v>
          </cell>
          <cell r="X709" t="str">
            <v>Maturity</v>
          </cell>
          <cell r="Y709" t="str">
            <v/>
          </cell>
          <cell r="Z709">
            <v>0</v>
          </cell>
          <cell r="AA709" t="str">
            <v/>
          </cell>
          <cell r="AB709" t="str">
            <v/>
          </cell>
          <cell r="AC709" t="str">
            <v/>
          </cell>
          <cell r="AD709" t="str">
            <v/>
          </cell>
          <cell r="AE709" t="str">
            <v/>
          </cell>
          <cell r="AF709" t="str">
            <v/>
          </cell>
          <cell r="AG709" t="str">
            <v/>
          </cell>
          <cell r="AH709" t="str">
            <v/>
          </cell>
          <cell r="AI709" t="str">
            <v/>
          </cell>
          <cell r="AJ709" t="str">
            <v/>
          </cell>
          <cell r="AK709" t="str">
            <v/>
          </cell>
        </row>
        <row r="710">
          <cell r="C710" t="str">
            <v>INE01NS07019</v>
          </cell>
          <cell r="D710" t="str">
            <v>KNR Tirumala Infra Pvt. Ltd.</v>
          </cell>
          <cell r="E710" t="str">
            <v>KNR Tirumala Infra 06.02% (Series A) 31-Jul-2035 P/C 12-Apr-2026</v>
          </cell>
          <cell r="F710" t="str">
            <v>Bond</v>
          </cell>
          <cell r="G710">
            <v>46124</v>
          </cell>
          <cell r="H710">
            <v>0.063</v>
          </cell>
          <cell r="I710">
            <v>90</v>
          </cell>
          <cell r="J710">
            <v>90.7504</v>
          </cell>
          <cell r="K710">
            <v>0.0811</v>
          </cell>
          <cell r="L710">
            <v>0.010537000000000005</v>
          </cell>
          <cell r="M710" t="str">
            <v>Put and Call</v>
          </cell>
          <cell r="N710">
            <v>46124</v>
          </cell>
          <cell r="O710">
            <v>1.888509618983457</v>
          </cell>
          <cell r="P710">
            <v>1.6132231115457045</v>
          </cell>
          <cell r="Q710">
            <v>1.5503561688969338</v>
          </cell>
          <cell r="R710" t="str">
            <v>CRISIL AAA</v>
          </cell>
          <cell r="S710" t="str">
            <v/>
          </cell>
          <cell r="T710">
            <v>90.7515</v>
          </cell>
          <cell r="U710">
            <v>0.0811</v>
          </cell>
          <cell r="V710">
            <v>0.010256000000000001</v>
          </cell>
          <cell r="W710" t="str">
            <v>Level-3</v>
          </cell>
          <cell r="X710" t="str">
            <v>Deemed Maturity</v>
          </cell>
          <cell r="Y710" t="str">
            <v/>
          </cell>
          <cell r="Z710">
            <v>0</v>
          </cell>
          <cell r="AA710">
            <v>4127</v>
          </cell>
          <cell r="AB710">
            <v>4119</v>
          </cell>
          <cell r="AC710">
            <v>1</v>
          </cell>
          <cell r="AD710">
            <v>27</v>
          </cell>
          <cell r="AE710" t="str">
            <v/>
          </cell>
          <cell r="AF710" t="str">
            <v/>
          </cell>
          <cell r="AG710" t="str">
            <v/>
          </cell>
          <cell r="AH710" t="str">
            <v/>
          </cell>
          <cell r="AI710" t="str">
            <v/>
          </cell>
          <cell r="AJ710" t="str">
            <v/>
          </cell>
          <cell r="AK710" t="str">
            <v/>
          </cell>
        </row>
        <row r="711">
          <cell r="C711" t="str">
            <v>INE01NS07027</v>
          </cell>
          <cell r="D711" t="str">
            <v>KNR Tirumala Infra Pvt. Ltd.</v>
          </cell>
          <cell r="E711" t="str">
            <v>KNR Tirumala Infra 06.02% (Series B) 31-Jul-2035 P/C 12-Apr-2026</v>
          </cell>
          <cell r="F711" t="str">
            <v>Bond</v>
          </cell>
          <cell r="G711">
            <v>46124</v>
          </cell>
          <cell r="H711">
            <v>0.063</v>
          </cell>
          <cell r="I711">
            <v>90</v>
          </cell>
          <cell r="J711">
            <v>90.7504</v>
          </cell>
          <cell r="K711">
            <v>0.0811</v>
          </cell>
          <cell r="L711">
            <v>0.010537000000000005</v>
          </cell>
          <cell r="M711" t="str">
            <v>Put and Call</v>
          </cell>
          <cell r="N711">
            <v>46124</v>
          </cell>
          <cell r="O711">
            <v>1.888509618983457</v>
          </cell>
          <cell r="P711">
            <v>1.6132231115457045</v>
          </cell>
          <cell r="Q711">
            <v>1.5503561688969338</v>
          </cell>
          <cell r="R711" t="str">
            <v>CRISIL AAA</v>
          </cell>
          <cell r="S711" t="str">
            <v/>
          </cell>
          <cell r="T711">
            <v>90.7515</v>
          </cell>
          <cell r="U711">
            <v>0.0811</v>
          </cell>
          <cell r="V711">
            <v>0.010256000000000001</v>
          </cell>
          <cell r="W711" t="str">
            <v>Level-3</v>
          </cell>
          <cell r="X711" t="str">
            <v>Deemed Maturity</v>
          </cell>
          <cell r="Y711" t="str">
            <v/>
          </cell>
          <cell r="Z711">
            <v>0</v>
          </cell>
          <cell r="AA711">
            <v>3041</v>
          </cell>
          <cell r="AB711">
            <v>12</v>
          </cell>
          <cell r="AC711">
            <v>1</v>
          </cell>
          <cell r="AD711">
            <v>27</v>
          </cell>
          <cell r="AE711" t="str">
            <v/>
          </cell>
          <cell r="AF711" t="str">
            <v/>
          </cell>
          <cell r="AG711" t="str">
            <v/>
          </cell>
          <cell r="AH711" t="str">
            <v/>
          </cell>
          <cell r="AI711" t="str">
            <v/>
          </cell>
          <cell r="AJ711" t="str">
            <v/>
          </cell>
          <cell r="AK711" t="str">
            <v/>
          </cell>
        </row>
        <row r="712">
          <cell r="C712" t="str">
            <v>INE040A08526</v>
          </cell>
          <cell r="D712" t="str">
            <v>HDFC Bank Ltd.</v>
          </cell>
          <cell r="E712" t="str">
            <v>HDFC BK (Erstwhile HDFC) 09.50% (Series- M 014) 13-Aug-2024</v>
          </cell>
          <cell r="F712" t="str">
            <v>Bond</v>
          </cell>
          <cell r="G712">
            <v>45517</v>
          </cell>
          <cell r="H712">
            <v>0.095</v>
          </cell>
          <cell r="I712">
            <v>100</v>
          </cell>
          <cell r="J712">
            <v>100.2752</v>
          </cell>
          <cell r="K712">
            <v>0.0767</v>
          </cell>
          <cell r="L712">
            <v>0.008023071428571435</v>
          </cell>
          <cell r="M712" t="str">
            <v>Maturity</v>
          </cell>
          <cell r="N712">
            <v>45517</v>
          </cell>
          <cell r="O712">
            <v>0.226775956284153</v>
          </cell>
          <cell r="P712">
            <v>0.22404371584699453</v>
          </cell>
          <cell r="Q712">
            <v>0.2080836963378792</v>
          </cell>
          <cell r="R712" t="str">
            <v>CRISIL AAA</v>
          </cell>
          <cell r="S712" t="str">
            <v/>
          </cell>
          <cell r="T712">
            <v>100.279</v>
          </cell>
          <cell r="U712">
            <v>0.0767</v>
          </cell>
          <cell r="V712">
            <v>0.008045517836472713</v>
          </cell>
          <cell r="W712" t="str">
            <v>Level-3</v>
          </cell>
          <cell r="X712" t="str">
            <v>Maturity</v>
          </cell>
          <cell r="Y712" t="str">
            <v/>
          </cell>
          <cell r="Z712">
            <v>0</v>
          </cell>
          <cell r="AA712" t="str">
            <v/>
          </cell>
          <cell r="AB712" t="str">
            <v/>
          </cell>
          <cell r="AC712" t="str">
            <v/>
          </cell>
          <cell r="AD712" t="str">
            <v/>
          </cell>
          <cell r="AE712" t="str">
            <v/>
          </cell>
          <cell r="AF712" t="str">
            <v/>
          </cell>
          <cell r="AG712" t="str">
            <v/>
          </cell>
          <cell r="AH712" t="str">
            <v/>
          </cell>
          <cell r="AI712" t="str">
            <v/>
          </cell>
          <cell r="AJ712" t="str">
            <v/>
          </cell>
          <cell r="AK712" t="str">
            <v/>
          </cell>
        </row>
        <row r="713">
          <cell r="C713" t="str">
            <v>INE053F07AD1</v>
          </cell>
          <cell r="D713" t="str">
            <v>Indian Railway Finance Corporation Ltd.</v>
          </cell>
          <cell r="E713" t="str">
            <v>IRFC 07.54% (Series 124) 29-Oct-2027</v>
          </cell>
          <cell r="F713" t="str">
            <v>Bond</v>
          </cell>
          <cell r="G713">
            <v>46689</v>
          </cell>
          <cell r="H713">
            <v>0.07540000000000001</v>
          </cell>
          <cell r="I713">
            <v>100</v>
          </cell>
          <cell r="J713">
            <v>100.148</v>
          </cell>
          <cell r="K713">
            <v>0.0747</v>
          </cell>
          <cell r="L713">
            <v>0.004496</v>
          </cell>
          <cell r="M713" t="str">
            <v>Maturity</v>
          </cell>
          <cell r="N713">
            <v>46689</v>
          </cell>
          <cell r="O713">
            <v>3.437263268208698</v>
          </cell>
          <cell r="P713">
            <v>3.024052225553753</v>
          </cell>
          <cell r="Q713">
            <v>2.813857100170981</v>
          </cell>
          <cell r="R713" t="str">
            <v>CRISIL AAA</v>
          </cell>
          <cell r="S713" t="str">
            <v/>
          </cell>
          <cell r="T713">
            <v>100.148</v>
          </cell>
          <cell r="U713">
            <v>0.0747</v>
          </cell>
          <cell r="V713">
            <v>0.005033999999999997</v>
          </cell>
          <cell r="W713" t="str">
            <v>Level-1</v>
          </cell>
          <cell r="X713" t="str">
            <v>Maturity</v>
          </cell>
          <cell r="Y713" t="str">
            <v/>
          </cell>
          <cell r="Z713">
            <v>0</v>
          </cell>
          <cell r="AA713" t="str">
            <v/>
          </cell>
          <cell r="AB713" t="str">
            <v/>
          </cell>
          <cell r="AC713" t="str">
            <v/>
          </cell>
          <cell r="AD713" t="str">
            <v/>
          </cell>
        </row>
        <row r="714">
          <cell r="C714" t="str">
            <v>INE340A07084</v>
          </cell>
          <cell r="D714" t="str">
            <v>Birla Corporation Ltd.</v>
          </cell>
          <cell r="E714" t="str">
            <v>Birla Corp 09.25% (Option II) 18-Aug-2026</v>
          </cell>
          <cell r="F714" t="str">
            <v>Bond</v>
          </cell>
          <cell r="G714">
            <v>46252</v>
          </cell>
          <cell r="H714">
            <v>0.0925</v>
          </cell>
          <cell r="I714">
            <v>100</v>
          </cell>
          <cell r="J714">
            <v>100.4387</v>
          </cell>
          <cell r="K714">
            <v>0.0882</v>
          </cell>
          <cell r="L714">
            <v>0.018086000000000005</v>
          </cell>
          <cell r="M714" t="str">
            <v>Maturity</v>
          </cell>
          <cell r="N714">
            <v>46252</v>
          </cell>
          <cell r="O714">
            <v>2.2404521296504227</v>
          </cell>
          <cell r="P714">
            <v>1.2146574369948693</v>
          </cell>
          <cell r="Q714">
            <v>1.1162079001974539</v>
          </cell>
          <cell r="R714" t="str">
            <v>[ICRA]AA</v>
          </cell>
          <cell r="S714" t="str">
            <v/>
          </cell>
          <cell r="T714">
            <v>100.4392</v>
          </cell>
          <cell r="U714">
            <v>0.0882</v>
          </cell>
          <cell r="V714">
            <v>0.018085000000000004</v>
          </cell>
          <cell r="W714" t="str">
            <v>Level-3</v>
          </cell>
          <cell r="X714" t="str">
            <v>Maturity</v>
          </cell>
          <cell r="Y714" t="str">
            <v/>
          </cell>
          <cell r="Z714">
            <v>0</v>
          </cell>
          <cell r="AA714" t="str">
            <v/>
          </cell>
          <cell r="AB714" t="str">
            <v/>
          </cell>
          <cell r="AC714" t="str">
            <v/>
          </cell>
          <cell r="AD714">
            <v>3</v>
          </cell>
          <cell r="AE714" t="str">
            <v/>
          </cell>
          <cell r="AF714" t="str">
            <v/>
          </cell>
          <cell r="AG714" t="str">
            <v/>
          </cell>
          <cell r="AH714" t="str">
            <v/>
          </cell>
          <cell r="AI714" t="str">
            <v/>
          </cell>
          <cell r="AJ714" t="str">
            <v/>
          </cell>
          <cell r="AK714" t="str">
            <v/>
          </cell>
        </row>
        <row r="715">
          <cell r="C715" t="str">
            <v>INE261F08DN1</v>
          </cell>
          <cell r="D715" t="str">
            <v>National Bank for Agriculture &amp; Rural Development</v>
          </cell>
          <cell r="E715" t="str">
            <v>NABARD 05.63% (SERIES 22G) 26-Feb-2025</v>
          </cell>
          <cell r="F715" t="str">
            <v>Bond</v>
          </cell>
          <cell r="G715">
            <v>45714</v>
          </cell>
          <cell r="H715">
            <v>0.0563</v>
          </cell>
          <cell r="I715">
            <v>100</v>
          </cell>
          <cell r="J715">
            <v>98.4739</v>
          </cell>
          <cell r="K715">
            <v>0.0765</v>
          </cell>
          <cell r="L715">
            <v>0.006400000000000003</v>
          </cell>
          <cell r="M715" t="str">
            <v>Maturity</v>
          </cell>
          <cell r="N715">
            <v>45714</v>
          </cell>
          <cell r="O715">
            <v>0.7650273224043715</v>
          </cell>
          <cell r="P715">
            <v>0.7622950819672131</v>
          </cell>
          <cell r="Q715">
            <v>0.7081236246792505</v>
          </cell>
          <cell r="R715" t="str">
            <v>[ICRA]AAA</v>
          </cell>
          <cell r="S715" t="str">
            <v/>
          </cell>
          <cell r="T715">
            <v>98.4696</v>
          </cell>
          <cell r="U715">
            <v>0.0765</v>
          </cell>
          <cell r="V715">
            <v>0.0058</v>
          </cell>
          <cell r="W715" t="str">
            <v>Level-3</v>
          </cell>
          <cell r="X715" t="str">
            <v>Maturity</v>
          </cell>
          <cell r="Y715" t="str">
            <v/>
          </cell>
          <cell r="Z715">
            <v>0</v>
          </cell>
          <cell r="AA715" t="str">
            <v/>
          </cell>
          <cell r="AB715" t="str">
            <v/>
          </cell>
          <cell r="AC715" t="str">
            <v/>
          </cell>
          <cell r="AD715" t="str">
            <v/>
          </cell>
          <cell r="AE715" t="str">
            <v/>
          </cell>
          <cell r="AF715" t="str">
            <v/>
          </cell>
          <cell r="AG715" t="str">
            <v/>
          </cell>
          <cell r="AH715" t="str">
            <v/>
          </cell>
          <cell r="AI715" t="str">
            <v/>
          </cell>
          <cell r="AJ715" t="str">
            <v/>
          </cell>
          <cell r="AK715" t="str">
            <v/>
          </cell>
        </row>
        <row r="716">
          <cell r="C716" t="str">
            <v>INE752E07IX2</v>
          </cell>
          <cell r="D716" t="str">
            <v>Power Grid Corporation of India Ltd.</v>
          </cell>
          <cell r="E716" t="str">
            <v>PGC 09.35% (XXXVI- Issue STRPPS-L) 29-Aug-2027</v>
          </cell>
          <cell r="F716" t="str">
            <v>Bond</v>
          </cell>
          <cell r="G716">
            <v>46628</v>
          </cell>
          <cell r="H716">
            <v>0.0935</v>
          </cell>
          <cell r="I716">
            <v>100</v>
          </cell>
          <cell r="J716">
            <v>105.1217</v>
          </cell>
          <cell r="K716">
            <v>0.075</v>
          </cell>
          <cell r="L716">
            <v>0.004795999999999995</v>
          </cell>
          <cell r="M716" t="str">
            <v>Maturity</v>
          </cell>
          <cell r="N716">
            <v>46628</v>
          </cell>
          <cell r="O716">
            <v>3.2704918032786887</v>
          </cell>
          <cell r="P716">
            <v>2.798805878115357</v>
          </cell>
          <cell r="Q716">
            <v>2.603540351735216</v>
          </cell>
          <cell r="R716" t="str">
            <v>CRISIL AAA</v>
          </cell>
          <cell r="S716" t="str">
            <v/>
          </cell>
          <cell r="T716">
            <v>105.1251</v>
          </cell>
          <cell r="U716">
            <v>0.075</v>
          </cell>
          <cell r="V716">
            <v>0.004588999999999996</v>
          </cell>
          <cell r="W716" t="str">
            <v>Level-2</v>
          </cell>
          <cell r="X716" t="str">
            <v>Maturity</v>
          </cell>
          <cell r="Y716" t="str">
            <v/>
          </cell>
          <cell r="Z716">
            <v>0</v>
          </cell>
          <cell r="AA716" t="str">
            <v/>
          </cell>
          <cell r="AB716" t="str">
            <v/>
          </cell>
          <cell r="AC716" t="str">
            <v/>
          </cell>
          <cell r="AD716" t="str">
            <v/>
          </cell>
          <cell r="AE716" t="str">
            <v/>
          </cell>
          <cell r="AF716" t="str">
            <v/>
          </cell>
          <cell r="AG716" t="str">
            <v/>
          </cell>
          <cell r="AH716" t="str">
            <v/>
          </cell>
          <cell r="AI716" t="str">
            <v/>
          </cell>
          <cell r="AJ716" t="str">
            <v/>
          </cell>
          <cell r="AK716" t="str">
            <v/>
          </cell>
        </row>
        <row r="717">
          <cell r="C717" t="str">
            <v>INE752E07GD8</v>
          </cell>
          <cell r="D717" t="str">
            <v>Power Grid Corporation of India Ltd.</v>
          </cell>
          <cell r="E717" t="str">
            <v>PGC 08.80% (XXX- Issue 2009-10 STRPPS L) 29-Sep-2024</v>
          </cell>
          <cell r="F717" t="str">
            <v>Bond</v>
          </cell>
          <cell r="G717">
            <v>45564</v>
          </cell>
          <cell r="H717">
            <v>0.08800000000000001</v>
          </cell>
          <cell r="I717">
            <v>100</v>
          </cell>
          <cell r="J717">
            <v>100.3365</v>
          </cell>
          <cell r="K717">
            <v>0.0739</v>
          </cell>
          <cell r="L717">
            <v>0.003824999999999995</v>
          </cell>
          <cell r="M717" t="str">
            <v>Maturity</v>
          </cell>
          <cell r="N717">
            <v>45564</v>
          </cell>
          <cell r="O717">
            <v>0.3551912568306011</v>
          </cell>
          <cell r="P717">
            <v>0.3524590163934426</v>
          </cell>
          <cell r="Q717">
            <v>0.32820468981603745</v>
          </cell>
          <cell r="R717" t="str">
            <v>CRISIL AAA</v>
          </cell>
          <cell r="S717" t="str">
            <v/>
          </cell>
          <cell r="T717">
            <v>100.3397</v>
          </cell>
          <cell r="U717">
            <v>0.0739</v>
          </cell>
          <cell r="V717">
            <v>0.0035499999999999976</v>
          </cell>
          <cell r="W717" t="str">
            <v>Level-2</v>
          </cell>
          <cell r="X717" t="str">
            <v>Maturity</v>
          </cell>
          <cell r="Y717" t="str">
            <v/>
          </cell>
          <cell r="Z717">
            <v>0</v>
          </cell>
          <cell r="AA717" t="str">
            <v/>
          </cell>
          <cell r="AB717" t="str">
            <v/>
          </cell>
          <cell r="AC717" t="str">
            <v/>
          </cell>
          <cell r="AD717" t="str">
            <v/>
          </cell>
          <cell r="AE717" t="str">
            <v/>
          </cell>
          <cell r="AF717" t="str">
            <v/>
          </cell>
          <cell r="AG717" t="str">
            <v/>
          </cell>
          <cell r="AH717" t="str">
            <v/>
          </cell>
          <cell r="AI717" t="str">
            <v/>
          </cell>
          <cell r="AJ717" t="str">
            <v/>
          </cell>
          <cell r="AK717" t="str">
            <v/>
          </cell>
        </row>
        <row r="718">
          <cell r="C718" t="str">
            <v>INE192U07301</v>
          </cell>
          <cell r="D718" t="str">
            <v>Kogta Financial (India) Ltd.</v>
          </cell>
          <cell r="E718" t="str">
            <v>Kogta Financial 10.60% 09-May-2025</v>
          </cell>
          <cell r="F718" t="str">
            <v>Bond</v>
          </cell>
          <cell r="G718">
            <v>45786</v>
          </cell>
          <cell r="H718">
            <v>0.106</v>
          </cell>
          <cell r="I718">
            <v>33.33333599999992</v>
          </cell>
          <cell r="J718">
            <v>33.4358</v>
          </cell>
          <cell r="K718">
            <v>0.1043</v>
          </cell>
          <cell r="L718">
            <v>0.034182000000000004</v>
          </cell>
          <cell r="M718" t="str">
            <v>Maturity</v>
          </cell>
          <cell r="N718">
            <v>45786</v>
          </cell>
          <cell r="O718">
            <v>0.9624298225915113</v>
          </cell>
          <cell r="P718">
            <v>0.48640244118680614</v>
          </cell>
          <cell r="Q718">
            <v>0.48221122198240907</v>
          </cell>
          <cell r="R718" t="str">
            <v>[ICRA]A+</v>
          </cell>
          <cell r="S718" t="str">
            <v/>
          </cell>
          <cell r="T718">
            <v>33.4364</v>
          </cell>
          <cell r="U718">
            <v>0.1043</v>
          </cell>
          <cell r="V718">
            <v>0.03410066666666667</v>
          </cell>
          <cell r="W718" t="str">
            <v>Level-3</v>
          </cell>
          <cell r="X718" t="str">
            <v>Maturity</v>
          </cell>
          <cell r="Y718" t="str">
            <v/>
          </cell>
          <cell r="Z718">
            <v>0</v>
          </cell>
          <cell r="AA718" t="str">
            <v/>
          </cell>
          <cell r="AB718">
            <v>2</v>
          </cell>
          <cell r="AC718" t="str">
            <v/>
          </cell>
          <cell r="AD718">
            <v>36</v>
          </cell>
          <cell r="AE718" t="str">
            <v/>
          </cell>
          <cell r="AF718" t="str">
            <v/>
          </cell>
          <cell r="AG718" t="str">
            <v/>
          </cell>
          <cell r="AH718" t="str">
            <v/>
          </cell>
          <cell r="AI718" t="str">
            <v/>
          </cell>
          <cell r="AJ718" t="str">
            <v/>
          </cell>
          <cell r="AK718" t="str">
            <v/>
          </cell>
        </row>
        <row r="719">
          <cell r="C719" t="str">
            <v>INE414G07GF5</v>
          </cell>
          <cell r="D719" t="str">
            <v>Muthoot Finance Ltd.</v>
          </cell>
          <cell r="E719" t="str">
            <v>Muthoot Fin 06.75% ( SERIES III Cat I &amp; II) 05-May-2025</v>
          </cell>
          <cell r="F719" t="str">
            <v>Bond</v>
          </cell>
          <cell r="G719">
            <v>45782</v>
          </cell>
          <cell r="H719">
            <v>0.0675</v>
          </cell>
          <cell r="I719">
            <v>100</v>
          </cell>
          <cell r="J719">
            <v>98.1965</v>
          </cell>
          <cell r="K719">
            <v>0.0878</v>
          </cell>
          <cell r="L719">
            <v>0.017682000000000003</v>
          </cell>
          <cell r="M719" t="str">
            <v>Maturity</v>
          </cell>
          <cell r="N719">
            <v>45782</v>
          </cell>
          <cell r="O719">
            <v>0.9534246575342465</v>
          </cell>
          <cell r="P719">
            <v>0.9506849315068493</v>
          </cell>
          <cell r="Q719">
            <v>0.8739519502728896</v>
          </cell>
          <cell r="R719" t="str">
            <v>[ICRA]AA+</v>
          </cell>
          <cell r="S719" t="str">
            <v/>
          </cell>
          <cell r="T719">
            <v>98.1931</v>
          </cell>
          <cell r="U719">
            <v>0.0878</v>
          </cell>
          <cell r="V719">
            <v>0.017600666666666667</v>
          </cell>
          <cell r="W719" t="str">
            <v>Level-3</v>
          </cell>
          <cell r="X719" t="str">
            <v>Maturity</v>
          </cell>
          <cell r="Y719" t="str">
            <v/>
          </cell>
          <cell r="Z719">
            <v>0</v>
          </cell>
          <cell r="AA719" t="str">
            <v/>
          </cell>
          <cell r="AB719" t="str">
            <v/>
          </cell>
          <cell r="AC719" t="str">
            <v/>
          </cell>
          <cell r="AD719" t="str">
            <v/>
          </cell>
          <cell r="AE719" t="str">
            <v/>
          </cell>
          <cell r="AF719" t="str">
            <v/>
          </cell>
          <cell r="AG719" t="str">
            <v/>
          </cell>
          <cell r="AH719" t="str">
            <v/>
          </cell>
          <cell r="AI719" t="str">
            <v/>
          </cell>
          <cell r="AJ719" t="str">
            <v/>
          </cell>
          <cell r="AK719" t="str">
            <v/>
          </cell>
        </row>
        <row r="720">
          <cell r="C720" t="str">
            <v>INE090A08TY8</v>
          </cell>
          <cell r="D720" t="str">
            <v>ICICI Bank Ltd.</v>
          </cell>
          <cell r="E720" t="str">
            <v>ICICI Bank Ltd  07.47% (Option II) 25-Jun-2027</v>
          </cell>
          <cell r="F720" t="str">
            <v>Bond</v>
          </cell>
          <cell r="G720">
            <v>46563</v>
          </cell>
          <cell r="H720">
            <v>0.0747</v>
          </cell>
          <cell r="I720">
            <v>100</v>
          </cell>
          <cell r="J720">
            <v>99.4458</v>
          </cell>
          <cell r="K720">
            <v>0.0767</v>
          </cell>
          <cell r="L720">
            <v>0.006496000000000002</v>
          </cell>
          <cell r="M720" t="str">
            <v>Maturity</v>
          </cell>
          <cell r="N720">
            <v>46563</v>
          </cell>
          <cell r="O720">
            <v>3.0928812036829103</v>
          </cell>
          <cell r="P720">
            <v>2.691703934807244</v>
          </cell>
          <cell r="Q720">
            <v>2.4999572163158206</v>
          </cell>
          <cell r="R720" t="str">
            <v>[ICRA]AAA</v>
          </cell>
          <cell r="S720" t="str">
            <v/>
          </cell>
          <cell r="T720">
            <v>99.4447</v>
          </cell>
          <cell r="U720">
            <v>0.0767</v>
          </cell>
          <cell r="V720">
            <v>0.0064589999999999925</v>
          </cell>
          <cell r="W720" t="str">
            <v>Level-3</v>
          </cell>
          <cell r="X720" t="str">
            <v>Maturity</v>
          </cell>
          <cell r="Y720" t="str">
            <v/>
          </cell>
          <cell r="Z720">
            <v>0</v>
          </cell>
          <cell r="AA720" t="str">
            <v/>
          </cell>
          <cell r="AB720" t="str">
            <v/>
          </cell>
          <cell r="AC720" t="str">
            <v/>
          </cell>
          <cell r="AD720" t="str">
            <v/>
          </cell>
          <cell r="AE720" t="str">
            <v/>
          </cell>
          <cell r="AF720" t="str">
            <v/>
          </cell>
          <cell r="AG720" t="str">
            <v/>
          </cell>
          <cell r="AH720" t="str">
            <v/>
          </cell>
          <cell r="AI720" t="str">
            <v/>
          </cell>
          <cell r="AJ720" t="str">
            <v/>
          </cell>
          <cell r="AK720" t="str">
            <v/>
          </cell>
        </row>
        <row r="721">
          <cell r="C721" t="str">
            <v>INE916DA7RF7</v>
          </cell>
          <cell r="D721" t="str">
            <v>Kotak Mahindra Prime Ltd.</v>
          </cell>
          <cell r="E721" t="str">
            <v>Kotak Mahindra Prime 05.40% 20-Sep-2024</v>
          </cell>
          <cell r="F721" t="str">
            <v>Bond</v>
          </cell>
          <cell r="G721">
            <v>45555</v>
          </cell>
          <cell r="H721">
            <v>0.054</v>
          </cell>
          <cell r="I721">
            <v>100</v>
          </cell>
          <cell r="J721">
            <v>99.1195</v>
          </cell>
          <cell r="K721">
            <v>0.0789</v>
          </cell>
          <cell r="L721">
            <v>0.009843320476190465</v>
          </cell>
          <cell r="M721" t="str">
            <v>Maturity</v>
          </cell>
          <cell r="N721">
            <v>45555</v>
          </cell>
          <cell r="O721">
            <v>0.33060109289617484</v>
          </cell>
          <cell r="P721">
            <v>0.32786885245901637</v>
          </cell>
          <cell r="Q721">
            <v>0.30389179021134155</v>
          </cell>
          <cell r="R721" t="str">
            <v>CRISIL AAA</v>
          </cell>
          <cell r="S721" t="str">
            <v/>
          </cell>
          <cell r="T721">
            <v>99.1127</v>
          </cell>
          <cell r="U721">
            <v>0.0789</v>
          </cell>
          <cell r="V721">
            <v>0.009844318181818176</v>
          </cell>
          <cell r="W721" t="str">
            <v>Level-3</v>
          </cell>
          <cell r="X721" t="str">
            <v>Maturity</v>
          </cell>
          <cell r="Y721" t="str">
            <v/>
          </cell>
          <cell r="Z721">
            <v>0</v>
          </cell>
          <cell r="AA721" t="str">
            <v/>
          </cell>
          <cell r="AB721" t="str">
            <v/>
          </cell>
          <cell r="AC721" t="str">
            <v/>
          </cell>
          <cell r="AD721" t="str">
            <v/>
          </cell>
          <cell r="AE721" t="str">
            <v/>
          </cell>
          <cell r="AF721" t="str">
            <v/>
          </cell>
          <cell r="AG721" t="str">
            <v/>
          </cell>
          <cell r="AH721" t="str">
            <v/>
          </cell>
          <cell r="AI721" t="str">
            <v/>
          </cell>
          <cell r="AJ721" t="str">
            <v/>
          </cell>
          <cell r="AK721" t="str">
            <v/>
          </cell>
        </row>
        <row r="722">
          <cell r="C722" t="str">
            <v>INE916DA7RI1</v>
          </cell>
          <cell r="D722" t="str">
            <v>Kotak Mahindra Prime Ltd.</v>
          </cell>
          <cell r="E722" t="str">
            <v>Kotak Mahindra Prime 05.74% 22-Oct-2024</v>
          </cell>
          <cell r="F722" t="str">
            <v>Bond</v>
          </cell>
          <cell r="G722">
            <v>45587</v>
          </cell>
          <cell r="H722">
            <v>0.0574</v>
          </cell>
          <cell r="I722">
            <v>100</v>
          </cell>
          <cell r="J722">
            <v>99.0387</v>
          </cell>
          <cell r="K722">
            <v>0.0788</v>
          </cell>
          <cell r="L722">
            <v>0.008764128311258279</v>
          </cell>
          <cell r="M722" t="str">
            <v>Maturity</v>
          </cell>
          <cell r="N722">
            <v>45587</v>
          </cell>
          <cell r="O722">
            <v>0.4180327868852459</v>
          </cell>
          <cell r="P722">
            <v>0.41530054644808745</v>
          </cell>
          <cell r="Q722">
            <v>0.38496528220994386</v>
          </cell>
          <cell r="R722" t="str">
            <v>CRISIL AAA</v>
          </cell>
          <cell r="S722" t="str">
            <v/>
          </cell>
          <cell r="T722">
            <v>99.0331</v>
          </cell>
          <cell r="U722">
            <v>0.0788</v>
          </cell>
          <cell r="V722">
            <v>0.00948004761904761</v>
          </cell>
          <cell r="W722" t="str">
            <v>Level-3</v>
          </cell>
          <cell r="X722" t="str">
            <v>Maturity</v>
          </cell>
          <cell r="Y722" t="str">
            <v/>
          </cell>
          <cell r="Z722">
            <v>0</v>
          </cell>
          <cell r="AA722" t="str">
            <v/>
          </cell>
          <cell r="AB722" t="str">
            <v/>
          </cell>
          <cell r="AC722" t="str">
            <v/>
          </cell>
          <cell r="AD722" t="str">
            <v/>
          </cell>
          <cell r="AE722" t="str">
            <v/>
          </cell>
          <cell r="AF722" t="str">
            <v/>
          </cell>
          <cell r="AG722" t="str">
            <v/>
          </cell>
          <cell r="AH722" t="str">
            <v/>
          </cell>
          <cell r="AI722" t="str">
            <v/>
          </cell>
          <cell r="AJ722" t="str">
            <v/>
          </cell>
          <cell r="AK722" t="str">
            <v/>
          </cell>
        </row>
        <row r="723">
          <cell r="C723" t="str">
            <v>INE237A08940</v>
          </cell>
          <cell r="D723" t="str">
            <v>Kotak Mahindra Bank Ltd.</v>
          </cell>
          <cell r="E723" t="str">
            <v>KMBL 08.25% (Series I) 28-Apr-2026</v>
          </cell>
          <cell r="F723" t="str">
            <v>Bond</v>
          </cell>
          <cell r="G723">
            <v>46140</v>
          </cell>
          <cell r="H723">
            <v>0.0825</v>
          </cell>
          <cell r="I723">
            <v>100</v>
          </cell>
          <cell r="J723">
            <v>100.8628</v>
          </cell>
          <cell r="K723">
            <v>0.0774</v>
          </cell>
          <cell r="L723">
            <v>0.006836999999999996</v>
          </cell>
          <cell r="M723" t="str">
            <v>Maturity</v>
          </cell>
          <cell r="N723">
            <v>46140</v>
          </cell>
          <cell r="O723">
            <v>1.9342465753424658</v>
          </cell>
          <cell r="P723">
            <v>1.8432489019566605</v>
          </cell>
          <cell r="Q723">
            <v>1.710830612545629</v>
          </cell>
          <cell r="R723" t="str">
            <v>CRISIL AAA</v>
          </cell>
          <cell r="S723" t="str">
            <v/>
          </cell>
          <cell r="T723">
            <v>100.8645</v>
          </cell>
          <cell r="U723">
            <v>0.0774</v>
          </cell>
          <cell r="V723">
            <v>0.006555999999999992</v>
          </cell>
          <cell r="W723" t="str">
            <v>Level-3</v>
          </cell>
          <cell r="X723" t="str">
            <v>Maturity</v>
          </cell>
          <cell r="Y723" t="str">
            <v/>
          </cell>
          <cell r="Z723">
            <v>0</v>
          </cell>
          <cell r="AA723" t="str">
            <v/>
          </cell>
          <cell r="AB723" t="str">
            <v/>
          </cell>
          <cell r="AC723" t="str">
            <v/>
          </cell>
          <cell r="AD723" t="str">
            <v/>
          </cell>
          <cell r="AE723" t="str">
            <v/>
          </cell>
          <cell r="AF723" t="str">
            <v/>
          </cell>
          <cell r="AG723" t="str">
            <v/>
          </cell>
          <cell r="AH723" t="str">
            <v/>
          </cell>
          <cell r="AI723" t="str">
            <v/>
          </cell>
          <cell r="AJ723" t="str">
            <v/>
          </cell>
          <cell r="AK723" t="str">
            <v/>
          </cell>
        </row>
        <row r="724">
          <cell r="C724" t="str">
            <v>INE556F08JY8</v>
          </cell>
          <cell r="D724" t="str">
            <v>Small Industries Development Bank Of India</v>
          </cell>
          <cell r="E724" t="str">
            <v>SIDBI 07.15% (Series I FY 2022 23) 02-Jun-2025</v>
          </cell>
          <cell r="F724" t="str">
            <v>Bond</v>
          </cell>
          <cell r="G724">
            <v>45810</v>
          </cell>
          <cell r="H724">
            <v>0.07150000000000001</v>
          </cell>
          <cell r="I724">
            <v>100</v>
          </cell>
          <cell r="J724">
            <v>99.4708</v>
          </cell>
          <cell r="K724">
            <v>0.077</v>
          </cell>
          <cell r="L724">
            <v>0.006436999999999998</v>
          </cell>
          <cell r="M724" t="str">
            <v>Maturity</v>
          </cell>
          <cell r="N724">
            <v>45810</v>
          </cell>
          <cell r="O724">
            <v>1.0300696159892206</v>
          </cell>
          <cell r="P724">
            <v>0.9599189767349523</v>
          </cell>
          <cell r="Q724">
            <v>0.8912896719915991</v>
          </cell>
          <cell r="R724" t="str">
            <v>[ICRA]AAA</v>
          </cell>
          <cell r="S724" t="str">
            <v/>
          </cell>
          <cell r="T724">
            <v>99.4688</v>
          </cell>
          <cell r="U724">
            <v>0.077</v>
          </cell>
          <cell r="V724">
            <v>0.006655999999999995</v>
          </cell>
          <cell r="W724" t="str">
            <v>Level-3</v>
          </cell>
          <cell r="X724" t="str">
            <v>Maturity</v>
          </cell>
          <cell r="Y724" t="str">
            <v/>
          </cell>
          <cell r="Z724">
            <v>0</v>
          </cell>
          <cell r="AA724" t="str">
            <v/>
          </cell>
          <cell r="AB724" t="str">
            <v/>
          </cell>
          <cell r="AC724" t="str">
            <v/>
          </cell>
          <cell r="AD724" t="str">
            <v/>
          </cell>
          <cell r="AE724" t="str">
            <v>&gt;8 entities</v>
          </cell>
          <cell r="AF724">
            <v>7</v>
          </cell>
          <cell r="AG724">
            <v>2</v>
          </cell>
          <cell r="AH724">
            <v>0</v>
          </cell>
          <cell r="AI724" t="str">
            <v/>
          </cell>
          <cell r="AJ724" t="str">
            <v/>
          </cell>
          <cell r="AK724" t="str">
            <v/>
          </cell>
        </row>
        <row r="725">
          <cell r="C725" t="str">
            <v>INE514E08FY8</v>
          </cell>
          <cell r="D725" t="str">
            <v>Export Import Bank Of India</v>
          </cell>
          <cell r="E725" t="str">
            <v>Exim Bank 07.20% (Series Y 01 2025) 05-Jun-2025</v>
          </cell>
          <cell r="F725" t="str">
            <v>Bond</v>
          </cell>
          <cell r="G725">
            <v>45813</v>
          </cell>
          <cell r="H725">
            <v>0.07200000000000001</v>
          </cell>
          <cell r="I725">
            <v>100</v>
          </cell>
          <cell r="J725">
            <v>99.6559</v>
          </cell>
          <cell r="K725">
            <v>0.0755</v>
          </cell>
          <cell r="L725">
            <v>0.004936999999999997</v>
          </cell>
          <cell r="M725" t="str">
            <v>Maturity</v>
          </cell>
          <cell r="N725">
            <v>45813</v>
          </cell>
          <cell r="O725">
            <v>1.038273822890935</v>
          </cell>
          <cell r="P725">
            <v>0.9676162384780524</v>
          </cell>
          <cell r="Q725">
            <v>0.89968966850586</v>
          </cell>
          <cell r="R725" t="str">
            <v>CRISIL AAA</v>
          </cell>
          <cell r="S725" t="str">
            <v/>
          </cell>
          <cell r="T725">
            <v>99.6544</v>
          </cell>
          <cell r="U725">
            <v>0.0755</v>
          </cell>
          <cell r="V725">
            <v>0.004755999999999996</v>
          </cell>
          <cell r="W725" t="str">
            <v>Level-3</v>
          </cell>
          <cell r="X725" t="str">
            <v>Maturity</v>
          </cell>
          <cell r="Y725" t="str">
            <v/>
          </cell>
          <cell r="Z725">
            <v>0</v>
          </cell>
          <cell r="AA725" t="str">
            <v/>
          </cell>
          <cell r="AB725" t="str">
            <v/>
          </cell>
          <cell r="AC725" t="str">
            <v/>
          </cell>
          <cell r="AD725" t="str">
            <v/>
          </cell>
          <cell r="AE725" t="str">
            <v/>
          </cell>
          <cell r="AF725" t="str">
            <v/>
          </cell>
          <cell r="AG725" t="str">
            <v/>
          </cell>
          <cell r="AH725" t="str">
            <v/>
          </cell>
          <cell r="AI725" t="str">
            <v/>
          </cell>
          <cell r="AJ725" t="str">
            <v/>
          </cell>
          <cell r="AK725" t="str">
            <v/>
          </cell>
        </row>
        <row r="726">
          <cell r="C726" t="str">
            <v>INE813H07234</v>
          </cell>
          <cell r="D726" t="str">
            <v>Torrent Power Ltd.</v>
          </cell>
          <cell r="E726" t="str">
            <v>Torrent Power 08.35% (Series 10B) 02-Jun-2028</v>
          </cell>
          <cell r="F726" t="str">
            <v>Bond</v>
          </cell>
          <cell r="G726">
            <v>46906</v>
          </cell>
          <cell r="H726">
            <v>0.0835</v>
          </cell>
          <cell r="I726">
            <v>100</v>
          </cell>
          <cell r="J726">
            <v>100.3898</v>
          </cell>
          <cell r="K726">
            <v>0.082299</v>
          </cell>
          <cell r="L726">
            <v>0.012079999999999994</v>
          </cell>
          <cell r="M726" t="str">
            <v>Maturity</v>
          </cell>
          <cell r="N726">
            <v>46906</v>
          </cell>
          <cell r="O726">
            <v>4.030054644808743</v>
          </cell>
          <cell r="P726">
            <v>3.3156779146206867</v>
          </cell>
          <cell r="Q726">
            <v>3.0635507513364484</v>
          </cell>
          <cell r="R726" t="str">
            <v>CRISIL AA+</v>
          </cell>
          <cell r="S726" t="str">
            <v/>
          </cell>
          <cell r="T726">
            <v>100.3892</v>
          </cell>
          <cell r="U726">
            <v>0.082299</v>
          </cell>
          <cell r="V726">
            <v>0.011689000000000005</v>
          </cell>
          <cell r="W726" t="str">
            <v>Level-3</v>
          </cell>
          <cell r="X726" t="str">
            <v>Maturity</v>
          </cell>
          <cell r="Y726" t="str">
            <v/>
          </cell>
          <cell r="Z726">
            <v>0</v>
          </cell>
          <cell r="AA726" t="str">
            <v/>
          </cell>
          <cell r="AB726" t="str">
            <v/>
          </cell>
          <cell r="AC726" t="str">
            <v/>
          </cell>
          <cell r="AD726" t="str">
            <v/>
          </cell>
          <cell r="AE726" t="str">
            <v/>
          </cell>
          <cell r="AF726" t="str">
            <v/>
          </cell>
          <cell r="AG726" t="str">
            <v/>
          </cell>
          <cell r="AH726" t="str">
            <v/>
          </cell>
          <cell r="AI726" t="str">
            <v/>
          </cell>
          <cell r="AJ726" t="str">
            <v/>
          </cell>
          <cell r="AK726" t="str">
            <v/>
          </cell>
        </row>
        <row r="727">
          <cell r="C727" t="str">
            <v>INE813H07242</v>
          </cell>
          <cell r="D727" t="str">
            <v>Torrent Power Ltd.</v>
          </cell>
          <cell r="E727" t="str">
            <v>Torrent Power 08.55% (Series 10C) 02-Jun-2031</v>
          </cell>
          <cell r="F727" t="str">
            <v>Bond</v>
          </cell>
          <cell r="G727">
            <v>48001</v>
          </cell>
          <cell r="H727">
            <v>0.0855</v>
          </cell>
          <cell r="I727">
            <v>100</v>
          </cell>
          <cell r="J727">
            <v>101.6497</v>
          </cell>
          <cell r="K727">
            <v>0.082299</v>
          </cell>
          <cell r="L727">
            <v>0.011547000000000002</v>
          </cell>
          <cell r="M727" t="str">
            <v>Maturity</v>
          </cell>
          <cell r="N727">
            <v>48001</v>
          </cell>
          <cell r="O727">
            <v>7.030054644808743</v>
          </cell>
          <cell r="P727">
            <v>5.155789143029875</v>
          </cell>
          <cell r="Q727">
            <v>4.763738248884897</v>
          </cell>
          <cell r="R727" t="str">
            <v>CRISIL AA+</v>
          </cell>
          <cell r="S727" t="str">
            <v/>
          </cell>
          <cell r="T727">
            <v>101.6493</v>
          </cell>
          <cell r="U727">
            <v>0.082299</v>
          </cell>
          <cell r="V727">
            <v>0.011686000000000002</v>
          </cell>
          <cell r="W727" t="str">
            <v>Level-3</v>
          </cell>
          <cell r="X727" t="str">
            <v>Maturity</v>
          </cell>
          <cell r="Y727" t="str">
            <v/>
          </cell>
          <cell r="Z727">
            <v>0</v>
          </cell>
          <cell r="AA727" t="str">
            <v/>
          </cell>
          <cell r="AB727" t="str">
            <v/>
          </cell>
          <cell r="AC727" t="str">
            <v/>
          </cell>
          <cell r="AD727" t="str">
            <v/>
          </cell>
          <cell r="AE727" t="str">
            <v/>
          </cell>
          <cell r="AF727" t="str">
            <v/>
          </cell>
          <cell r="AG727" t="str">
            <v/>
          </cell>
          <cell r="AH727" t="str">
            <v/>
          </cell>
          <cell r="AI727" t="str">
            <v/>
          </cell>
          <cell r="AJ727" t="str">
            <v/>
          </cell>
          <cell r="AK727" t="str">
            <v/>
          </cell>
        </row>
        <row r="728">
          <cell r="C728" t="str">
            <v>INE813H07226</v>
          </cell>
          <cell r="D728" t="str">
            <v>Torrent Power Ltd.</v>
          </cell>
          <cell r="E728" t="str">
            <v>Torrent Power 08.30% (Series 10A) 02-Jun-2027</v>
          </cell>
          <cell r="F728" t="str">
            <v>Bond</v>
          </cell>
          <cell r="G728">
            <v>46540</v>
          </cell>
          <cell r="H728">
            <v>0.083</v>
          </cell>
          <cell r="I728">
            <v>100</v>
          </cell>
          <cell r="J728">
            <v>100.0695</v>
          </cell>
          <cell r="K728">
            <v>0.0827</v>
          </cell>
          <cell r="L728">
            <v>0.012495999999999993</v>
          </cell>
          <cell r="M728" t="str">
            <v>Maturity</v>
          </cell>
          <cell r="N728">
            <v>46540</v>
          </cell>
          <cell r="O728">
            <v>3.030054644808743</v>
          </cell>
          <cell r="P728">
            <v>2.5907672953268386</v>
          </cell>
          <cell r="Q728">
            <v>2.392876415744748</v>
          </cell>
          <cell r="R728" t="str">
            <v>CRISIL AA+</v>
          </cell>
          <cell r="S728" t="str">
            <v/>
          </cell>
          <cell r="T728">
            <v>100.0687</v>
          </cell>
          <cell r="U728">
            <v>0.0827</v>
          </cell>
          <cell r="V728">
            <v>0.012358999999999995</v>
          </cell>
          <cell r="W728" t="str">
            <v>Level-3</v>
          </cell>
          <cell r="X728" t="str">
            <v>Maturity</v>
          </cell>
          <cell r="Y728" t="str">
            <v/>
          </cell>
          <cell r="Z728">
            <v>0</v>
          </cell>
          <cell r="AA728" t="str">
            <v/>
          </cell>
          <cell r="AB728" t="str">
            <v/>
          </cell>
          <cell r="AC728" t="str">
            <v/>
          </cell>
          <cell r="AD728" t="str">
            <v/>
          </cell>
          <cell r="AE728" t="str">
            <v/>
          </cell>
          <cell r="AF728" t="str">
            <v/>
          </cell>
          <cell r="AG728" t="str">
            <v/>
          </cell>
          <cell r="AH728" t="str">
            <v/>
          </cell>
          <cell r="AI728" t="str">
            <v/>
          </cell>
          <cell r="AJ728" t="str">
            <v/>
          </cell>
          <cell r="AK728" t="str">
            <v/>
          </cell>
        </row>
        <row r="729">
          <cell r="C729" t="str">
            <v>INE813H07259</v>
          </cell>
          <cell r="D729" t="str">
            <v>Torrent Power Ltd.</v>
          </cell>
          <cell r="E729" t="str">
            <v>Torrent Power 08.65% (Series 10D) 02-Jun-2032</v>
          </cell>
          <cell r="F729" t="str">
            <v>Bond</v>
          </cell>
          <cell r="G729">
            <v>48367</v>
          </cell>
          <cell r="H729">
            <v>0.08650000000000001</v>
          </cell>
          <cell r="I729">
            <v>100</v>
          </cell>
          <cell r="J729">
            <v>103.2061</v>
          </cell>
          <cell r="K729">
            <v>0.0809</v>
          </cell>
          <cell r="L729">
            <v>0.010271000000000002</v>
          </cell>
          <cell r="M729" t="str">
            <v>Maturity</v>
          </cell>
          <cell r="N729">
            <v>48367</v>
          </cell>
          <cell r="O729">
            <v>8.030054644808743</v>
          </cell>
          <cell r="P729">
            <v>5.678897754248738</v>
          </cell>
          <cell r="Q729">
            <v>5.253860444304504</v>
          </cell>
          <cell r="R729" t="str">
            <v>CRISIL AA+</v>
          </cell>
          <cell r="S729" t="str">
            <v/>
          </cell>
          <cell r="T729">
            <v>103.206</v>
          </cell>
          <cell r="U729">
            <v>0.0809</v>
          </cell>
          <cell r="V729">
            <v>0.010067000000000006</v>
          </cell>
          <cell r="W729" t="str">
            <v>Level-3</v>
          </cell>
          <cell r="X729" t="str">
            <v>Maturity</v>
          </cell>
          <cell r="Y729" t="str">
            <v/>
          </cell>
          <cell r="Z729">
            <v>0</v>
          </cell>
          <cell r="AA729" t="str">
            <v/>
          </cell>
          <cell r="AB729" t="str">
            <v/>
          </cell>
          <cell r="AC729" t="str">
            <v/>
          </cell>
          <cell r="AD729" t="str">
            <v/>
          </cell>
          <cell r="AE729" t="str">
            <v/>
          </cell>
          <cell r="AF729" t="str">
            <v/>
          </cell>
          <cell r="AG729" t="str">
            <v/>
          </cell>
          <cell r="AH729" t="str">
            <v/>
          </cell>
          <cell r="AI729" t="str">
            <v/>
          </cell>
          <cell r="AJ729" t="str">
            <v/>
          </cell>
          <cell r="AK729" t="str">
            <v/>
          </cell>
        </row>
        <row r="730">
          <cell r="C730" t="str">
            <v>INE261F08DO9</v>
          </cell>
          <cell r="D730" t="str">
            <v>National Bank for Agriculture &amp; Rural Development</v>
          </cell>
          <cell r="E730" t="str">
            <v>NABARD 07.40 % (Series 23A) 30-Jan-2026</v>
          </cell>
          <cell r="F730" t="str">
            <v>Bond</v>
          </cell>
          <cell r="G730">
            <v>46052</v>
          </cell>
          <cell r="H730">
            <v>0.07400000000000001</v>
          </cell>
          <cell r="I730">
            <v>100</v>
          </cell>
          <cell r="J730">
            <v>99.4221</v>
          </cell>
          <cell r="K730">
            <v>0.0774</v>
          </cell>
          <cell r="L730">
            <v>0.006836999999999996</v>
          </cell>
          <cell r="M730" t="str">
            <v>Maturity</v>
          </cell>
          <cell r="N730">
            <v>46052</v>
          </cell>
          <cell r="O730">
            <v>1.6912568306010929</v>
          </cell>
          <cell r="P730">
            <v>1.619420236588619</v>
          </cell>
          <cell r="Q730">
            <v>1.503081712074085</v>
          </cell>
          <cell r="R730" t="str">
            <v>CRISIL AAA</v>
          </cell>
          <cell r="S730" t="str">
            <v/>
          </cell>
          <cell r="T730">
            <v>99.4216</v>
          </cell>
          <cell r="U730">
            <v>0.0774</v>
          </cell>
          <cell r="V730">
            <v>0.006555999999999992</v>
          </cell>
          <cell r="W730" t="str">
            <v>Level-3</v>
          </cell>
          <cell r="X730" t="str">
            <v>Maturity</v>
          </cell>
          <cell r="Y730" t="str">
            <v/>
          </cell>
          <cell r="Z730">
            <v>0</v>
          </cell>
          <cell r="AA730" t="str">
            <v/>
          </cell>
          <cell r="AB730" t="str">
            <v/>
          </cell>
          <cell r="AC730" t="str">
            <v/>
          </cell>
          <cell r="AD730" t="str">
            <v/>
          </cell>
          <cell r="AE730" t="str">
            <v/>
          </cell>
          <cell r="AF730" t="str">
            <v/>
          </cell>
          <cell r="AG730" t="str">
            <v/>
          </cell>
          <cell r="AH730" t="str">
            <v/>
          </cell>
          <cell r="AI730" t="str">
            <v/>
          </cell>
          <cell r="AJ730" t="str">
            <v/>
          </cell>
          <cell r="AK730" t="str">
            <v/>
          </cell>
        </row>
        <row r="731">
          <cell r="C731" t="str">
            <v>INE201P08183</v>
          </cell>
          <cell r="D731" t="str">
            <v>G. R. Infraprojects Ltd.</v>
          </cell>
          <cell r="E731" t="str">
            <v>GR Infraprojects (Repo Rate+Sprd 2.05 %) 03-Jun-2025</v>
          </cell>
          <cell r="F731" t="str">
            <v>Bond</v>
          </cell>
          <cell r="G731">
            <v>45811</v>
          </cell>
          <cell r="H731">
            <v>0.0855</v>
          </cell>
          <cell r="I731">
            <v>100</v>
          </cell>
          <cell r="J731">
            <v>100.6287</v>
          </cell>
          <cell r="K731">
            <v>0.0788</v>
          </cell>
          <cell r="L731">
            <v>0.008236999999999994</v>
          </cell>
          <cell r="M731" t="str">
            <v>Maturity</v>
          </cell>
          <cell r="N731">
            <v>45811</v>
          </cell>
          <cell r="O731">
            <v>1.0327868852459017</v>
          </cell>
          <cell r="P731">
            <v>0.9517371862649285</v>
          </cell>
          <cell r="Q731">
            <v>0.8822183780727925</v>
          </cell>
          <cell r="R731" t="str">
            <v>CRISIL AA</v>
          </cell>
          <cell r="S731" t="str">
            <v/>
          </cell>
          <cell r="T731">
            <v>100.6294</v>
          </cell>
          <cell r="U731">
            <v>0.0788</v>
          </cell>
          <cell r="V731">
            <v>0.008256</v>
          </cell>
          <cell r="W731" t="str">
            <v>Level-3</v>
          </cell>
          <cell r="X731" t="str">
            <v>Maturity</v>
          </cell>
          <cell r="Y731" t="str">
            <v/>
          </cell>
          <cell r="Z731">
            <v>0</v>
          </cell>
          <cell r="AA731" t="str">
            <v/>
          </cell>
          <cell r="AB731" t="str">
            <v/>
          </cell>
          <cell r="AC731">
            <v>5</v>
          </cell>
          <cell r="AD731" t="str">
            <v/>
          </cell>
          <cell r="AE731" t="str">
            <v/>
          </cell>
          <cell r="AF731" t="str">
            <v/>
          </cell>
          <cell r="AG731" t="str">
            <v/>
          </cell>
          <cell r="AH731" t="str">
            <v/>
          </cell>
          <cell r="AI731" t="str">
            <v/>
          </cell>
          <cell r="AJ731" t="str">
            <v/>
          </cell>
          <cell r="AK731" t="str">
            <v/>
          </cell>
        </row>
        <row r="732">
          <cell r="C732" t="str">
            <v>INE514E08FZ5</v>
          </cell>
          <cell r="D732" t="str">
            <v>Export Import Bank Of India</v>
          </cell>
          <cell r="E732" t="str">
            <v>Exim Bank 07.32% (Series Y 02 2026) 08-Jun-2026</v>
          </cell>
          <cell r="F732" t="str">
            <v>Bond</v>
          </cell>
          <cell r="G732">
            <v>46181</v>
          </cell>
          <cell r="H732">
            <v>0.0732</v>
          </cell>
          <cell r="I732">
            <v>100</v>
          </cell>
          <cell r="J732">
            <v>99.6967</v>
          </cell>
          <cell r="K732">
            <v>0.0748</v>
          </cell>
          <cell r="L732">
            <v>0.00468600000000001</v>
          </cell>
          <cell r="M732" t="str">
            <v>Maturity</v>
          </cell>
          <cell r="N732">
            <v>46181</v>
          </cell>
          <cell r="O732">
            <v>2.0464630586121717</v>
          </cell>
          <cell r="P732">
            <v>1.8425921510192431</v>
          </cell>
          <cell r="Q732">
            <v>1.7143581606059204</v>
          </cell>
          <cell r="R732" t="str">
            <v>CRISIL AAA</v>
          </cell>
          <cell r="S732" t="str">
            <v/>
          </cell>
          <cell r="T732">
            <v>99.6957</v>
          </cell>
          <cell r="U732">
            <v>0.0748</v>
          </cell>
          <cell r="V732">
            <v>0.004385</v>
          </cell>
          <cell r="W732" t="str">
            <v>Level-3</v>
          </cell>
          <cell r="X732" t="str">
            <v>Maturity</v>
          </cell>
          <cell r="Y732" t="str">
            <v/>
          </cell>
          <cell r="Z732">
            <v>0</v>
          </cell>
          <cell r="AA732" t="str">
            <v/>
          </cell>
          <cell r="AB732" t="str">
            <v/>
          </cell>
          <cell r="AC732" t="str">
            <v/>
          </cell>
          <cell r="AD732" t="str">
            <v/>
          </cell>
          <cell r="AE732" t="str">
            <v/>
          </cell>
          <cell r="AF732" t="str">
            <v/>
          </cell>
          <cell r="AG732" t="str">
            <v/>
          </cell>
          <cell r="AH732" t="str">
            <v/>
          </cell>
          <cell r="AI732" t="str">
            <v/>
          </cell>
          <cell r="AJ732" t="str">
            <v/>
          </cell>
          <cell r="AK732" t="str">
            <v/>
          </cell>
        </row>
        <row r="733">
          <cell r="C733" t="str">
            <v>INE261F08717</v>
          </cell>
          <cell r="D733" t="str">
            <v>National Bank for Agriculture &amp; Rural Development</v>
          </cell>
          <cell r="E733" t="str">
            <v>NABARD 07.30% (Series LTIF A - 2) 26-Dec-2031</v>
          </cell>
          <cell r="F733" t="str">
            <v>Bond</v>
          </cell>
          <cell r="G733">
            <v>48208</v>
          </cell>
          <cell r="H733">
            <v>0.07300000000000001</v>
          </cell>
          <cell r="I733">
            <v>100</v>
          </cell>
          <cell r="J733">
            <v>99.4002</v>
          </cell>
          <cell r="K733">
            <v>0.0754</v>
          </cell>
          <cell r="L733">
            <v>0.004647999999999999</v>
          </cell>
          <cell r="M733" t="str">
            <v>Maturity</v>
          </cell>
          <cell r="N733">
            <v>48208</v>
          </cell>
          <cell r="O733">
            <v>7.595635900890786</v>
          </cell>
          <cell r="P733">
            <v>5.784224430693717</v>
          </cell>
          <cell r="Q733">
            <v>5.574081556031336</v>
          </cell>
          <cell r="R733" t="str">
            <v>CRISIL AAA</v>
          </cell>
          <cell r="S733" t="str">
            <v/>
          </cell>
          <cell r="T733">
            <v>99.3998</v>
          </cell>
          <cell r="U733">
            <v>0.0754</v>
          </cell>
          <cell r="V733">
            <v>0.004686999999999997</v>
          </cell>
          <cell r="W733" t="str">
            <v>Level-3</v>
          </cell>
          <cell r="X733" t="str">
            <v>Maturity</v>
          </cell>
          <cell r="Y733" t="str">
            <v/>
          </cell>
          <cell r="Z733">
            <v>0</v>
          </cell>
          <cell r="AA733" t="str">
            <v/>
          </cell>
          <cell r="AB733" t="str">
            <v/>
          </cell>
          <cell r="AC733" t="str">
            <v/>
          </cell>
          <cell r="AD733" t="str">
            <v/>
          </cell>
          <cell r="AE733" t="str">
            <v/>
          </cell>
          <cell r="AF733" t="str">
            <v/>
          </cell>
          <cell r="AG733" t="str">
            <v/>
          </cell>
          <cell r="AH733" t="str">
            <v/>
          </cell>
          <cell r="AI733" t="str">
            <v/>
          </cell>
          <cell r="AJ733" t="str">
            <v/>
          </cell>
          <cell r="AK733" t="str">
            <v/>
          </cell>
        </row>
        <row r="734">
          <cell r="C734" t="str">
            <v>INE848E07914</v>
          </cell>
          <cell r="D734" t="str">
            <v>National Hydroelectric Power Corporation Ltd.</v>
          </cell>
          <cell r="E734" t="str">
            <v>NHPC 08.24% (Series-U ) 27-June-2031</v>
          </cell>
          <cell r="F734" t="str">
            <v>Bond</v>
          </cell>
          <cell r="G734">
            <v>48026</v>
          </cell>
          <cell r="H734">
            <v>0.0824</v>
          </cell>
          <cell r="I734">
            <v>100</v>
          </cell>
          <cell r="J734">
            <v>104.0987</v>
          </cell>
          <cell r="K734">
            <v>0.0747</v>
          </cell>
          <cell r="L734">
            <v>0.003948000000000007</v>
          </cell>
          <cell r="M734" t="str">
            <v>Maturity</v>
          </cell>
          <cell r="N734">
            <v>48026</v>
          </cell>
          <cell r="O734">
            <v>7.098368141327944</v>
          </cell>
          <cell r="P734">
            <v>5.303662602039191</v>
          </cell>
          <cell r="Q734">
            <v>4.935016843806822</v>
          </cell>
          <cell r="R734" t="str">
            <v>IND AAA</v>
          </cell>
          <cell r="S734" t="str">
            <v/>
          </cell>
          <cell r="T734">
            <v>104.0993</v>
          </cell>
          <cell r="U734">
            <v>0.0747</v>
          </cell>
          <cell r="V734">
            <v>0.003987000000000004</v>
          </cell>
          <cell r="W734" t="str">
            <v>Level-3</v>
          </cell>
          <cell r="X734" t="str">
            <v>Maturity</v>
          </cell>
          <cell r="Y734" t="str">
            <v/>
          </cell>
          <cell r="Z734">
            <v>0</v>
          </cell>
          <cell r="AA734" t="str">
            <v/>
          </cell>
          <cell r="AB734" t="str">
            <v/>
          </cell>
          <cell r="AC734" t="str">
            <v/>
          </cell>
          <cell r="AD734" t="str">
            <v/>
          </cell>
          <cell r="AE734" t="str">
            <v/>
          </cell>
          <cell r="AF734" t="str">
            <v/>
          </cell>
          <cell r="AG734" t="str">
            <v/>
          </cell>
          <cell r="AH734" t="str">
            <v/>
          </cell>
          <cell r="AI734" t="str">
            <v/>
          </cell>
          <cell r="AJ734" t="str">
            <v/>
          </cell>
          <cell r="AK734" t="str">
            <v/>
          </cell>
        </row>
        <row r="735">
          <cell r="C735" t="str">
            <v>INE507T07096</v>
          </cell>
          <cell r="D735" t="str">
            <v>Summit Digitel Infrastructure Ltd.</v>
          </cell>
          <cell r="E735" t="str">
            <v>Summit Digitel Infrastructure 8.05% 31-May-2027</v>
          </cell>
          <cell r="F735" t="str">
            <v>Bond</v>
          </cell>
          <cell r="G735">
            <v>46538</v>
          </cell>
          <cell r="H735">
            <v>0.0805</v>
          </cell>
          <cell r="I735">
            <v>100</v>
          </cell>
          <cell r="J735">
            <v>100.5105</v>
          </cell>
          <cell r="K735">
            <v>0.080925</v>
          </cell>
          <cell r="L735">
            <v>0.010720999999999994</v>
          </cell>
          <cell r="M735" t="str">
            <v>Maturity</v>
          </cell>
          <cell r="N735">
            <v>46538</v>
          </cell>
          <cell r="O735">
            <v>3.0229807620330864</v>
          </cell>
          <cell r="P735">
            <v>2.681800280348754</v>
          </cell>
          <cell r="Q735">
            <v>2.6286200117363134</v>
          </cell>
          <cell r="R735" t="str">
            <v>CRISIL AAA</v>
          </cell>
          <cell r="S735" t="str">
            <v/>
          </cell>
          <cell r="T735">
            <v>100.5108</v>
          </cell>
          <cell r="U735">
            <v>0.080925</v>
          </cell>
          <cell r="V735">
            <v>0.010583999999999996</v>
          </cell>
          <cell r="W735" t="str">
            <v>Level-3</v>
          </cell>
          <cell r="X735" t="str">
            <v>Maturity</v>
          </cell>
          <cell r="Y735" t="str">
            <v/>
          </cell>
          <cell r="Z735">
            <v>0</v>
          </cell>
          <cell r="AA735" t="str">
            <v/>
          </cell>
          <cell r="AB735" t="str">
            <v/>
          </cell>
          <cell r="AC735" t="str">
            <v/>
          </cell>
          <cell r="AD735" t="str">
            <v/>
          </cell>
          <cell r="AE735" t="str">
            <v/>
          </cell>
          <cell r="AF735" t="str">
            <v/>
          </cell>
          <cell r="AG735" t="str">
            <v/>
          </cell>
          <cell r="AH735" t="str">
            <v/>
          </cell>
          <cell r="AI735" t="str">
            <v/>
          </cell>
          <cell r="AJ735" t="str">
            <v/>
          </cell>
          <cell r="AK735" t="str">
            <v/>
          </cell>
        </row>
        <row r="736">
          <cell r="C736" t="str">
            <v>INE557F08FN7</v>
          </cell>
          <cell r="D736" t="str">
            <v>National Housing Bank</v>
          </cell>
          <cell r="E736" t="str">
            <v>NHBank 07.34%  07-Aug-2025</v>
          </cell>
          <cell r="F736" t="str">
            <v>Bond</v>
          </cell>
          <cell r="G736">
            <v>45876</v>
          </cell>
          <cell r="H736">
            <v>0.0734</v>
          </cell>
          <cell r="I736">
            <v>100</v>
          </cell>
          <cell r="J736">
            <v>99.6796</v>
          </cell>
          <cell r="K736">
            <v>0.0765</v>
          </cell>
          <cell r="L736">
            <v>0.005936999999999998</v>
          </cell>
          <cell r="M736" t="str">
            <v>Maturity</v>
          </cell>
          <cell r="N736">
            <v>45876</v>
          </cell>
          <cell r="O736">
            <v>1.2108391346657683</v>
          </cell>
          <cell r="P736">
            <v>1.1174288449617777</v>
          </cell>
          <cell r="Q736">
            <v>1.0380202925794497</v>
          </cell>
          <cell r="R736" t="str">
            <v>CRISIL AAA</v>
          </cell>
          <cell r="S736" t="str">
            <v/>
          </cell>
          <cell r="T736">
            <v>99.6781</v>
          </cell>
          <cell r="U736">
            <v>0.0765</v>
          </cell>
          <cell r="V736">
            <v>0.005755999999999997</v>
          </cell>
          <cell r="W736" t="str">
            <v>Level-1</v>
          </cell>
          <cell r="X736" t="str">
            <v>Maturity</v>
          </cell>
          <cell r="Y736" t="str">
            <v/>
          </cell>
          <cell r="Z736">
            <v>0</v>
          </cell>
          <cell r="AA736" t="str">
            <v/>
          </cell>
          <cell r="AB736" t="str">
            <v/>
          </cell>
          <cell r="AC736" t="str">
            <v/>
          </cell>
          <cell r="AD736" t="str">
            <v/>
          </cell>
          <cell r="AE736" t="str">
            <v/>
          </cell>
          <cell r="AF736" t="str">
            <v/>
          </cell>
          <cell r="AG736" t="str">
            <v/>
          </cell>
          <cell r="AH736" t="str">
            <v/>
          </cell>
          <cell r="AI736" t="str">
            <v/>
          </cell>
          <cell r="AJ736" t="str">
            <v/>
          </cell>
          <cell r="AK736" t="str">
            <v/>
          </cell>
        </row>
        <row r="737">
          <cell r="C737" t="str">
            <v>INE756I07DT3</v>
          </cell>
          <cell r="D737" t="str">
            <v>HDB Financial Services Ltd.</v>
          </cell>
          <cell r="E737" t="str">
            <v>HDB Financial Services 05.70% (SERIES 2021 A/1(FX)/168 ) 25-Oct-2024</v>
          </cell>
          <cell r="F737" t="str">
            <v>Bond</v>
          </cell>
          <cell r="G737">
            <v>45590</v>
          </cell>
          <cell r="H737">
            <v>0.057</v>
          </cell>
          <cell r="I737">
            <v>100</v>
          </cell>
          <cell r="J737">
            <v>98.9354</v>
          </cell>
          <cell r="K737">
            <v>0.0805</v>
          </cell>
          <cell r="L737">
            <v>0.010464128311258286</v>
          </cell>
          <cell r="M737" t="str">
            <v>Maturity</v>
          </cell>
          <cell r="N737">
            <v>45590</v>
          </cell>
          <cell r="O737">
            <v>0.4262295081967213</v>
          </cell>
          <cell r="P737">
            <v>0.42349726775956287</v>
          </cell>
          <cell r="Q737">
            <v>0.3919456434609559</v>
          </cell>
          <cell r="R737" t="str">
            <v>CRISIL AAA</v>
          </cell>
          <cell r="S737" t="str">
            <v/>
          </cell>
          <cell r="T737">
            <v>98.9293</v>
          </cell>
          <cell r="U737">
            <v>0.0805</v>
          </cell>
          <cell r="V737">
            <v>0.011180047619047617</v>
          </cell>
          <cell r="W737" t="str">
            <v>Level-3</v>
          </cell>
          <cell r="X737" t="str">
            <v>Maturity</v>
          </cell>
          <cell r="Y737" t="str">
            <v/>
          </cell>
          <cell r="Z737">
            <v>0</v>
          </cell>
          <cell r="AA737" t="str">
            <v/>
          </cell>
          <cell r="AB737" t="str">
            <v/>
          </cell>
          <cell r="AC737" t="str">
            <v/>
          </cell>
          <cell r="AD737" t="str">
            <v/>
          </cell>
          <cell r="AE737" t="str">
            <v/>
          </cell>
          <cell r="AF737" t="str">
            <v/>
          </cell>
          <cell r="AG737" t="str">
            <v/>
          </cell>
          <cell r="AH737" t="str">
            <v/>
          </cell>
          <cell r="AI737" t="str">
            <v/>
          </cell>
          <cell r="AJ737" t="str">
            <v/>
          </cell>
          <cell r="AK737" t="str">
            <v/>
          </cell>
        </row>
        <row r="738">
          <cell r="C738" t="str">
            <v>INE040A08AH8</v>
          </cell>
          <cell r="D738" t="str">
            <v>HDFC Bank Ltd.</v>
          </cell>
          <cell r="E738" t="str">
            <v>HDFC BK (Erstwhile HDFC) 07.40% (Series AA-006) 02-Jun-2025</v>
          </cell>
          <cell r="F738" t="str">
            <v>Bond</v>
          </cell>
          <cell r="G738">
            <v>45810</v>
          </cell>
          <cell r="H738">
            <v>0.07400000000000001</v>
          </cell>
          <cell r="I738">
            <v>100</v>
          </cell>
          <cell r="J738">
            <v>99.4433</v>
          </cell>
          <cell r="K738">
            <v>0.0798</v>
          </cell>
          <cell r="L738">
            <v>0.009236999999999995</v>
          </cell>
          <cell r="M738" t="str">
            <v>Maturity</v>
          </cell>
          <cell r="N738">
            <v>45810</v>
          </cell>
          <cell r="O738">
            <v>1.030054644808743</v>
          </cell>
          <cell r="P738">
            <v>0.9580747746702886</v>
          </cell>
          <cell r="Q738">
            <v>0.8872705822099357</v>
          </cell>
          <cell r="R738" t="str">
            <v>CRISIL AAA</v>
          </cell>
          <cell r="S738" t="str">
            <v/>
          </cell>
          <cell r="T738">
            <v>99.4411</v>
          </cell>
          <cell r="U738">
            <v>0.0798</v>
          </cell>
          <cell r="V738">
            <v>0.009055999999999995</v>
          </cell>
          <cell r="W738" t="str">
            <v>Level-2</v>
          </cell>
          <cell r="X738" t="str">
            <v>Maturity</v>
          </cell>
          <cell r="Y738" t="str">
            <v/>
          </cell>
          <cell r="Z738">
            <v>0</v>
          </cell>
          <cell r="AA738" t="str">
            <v/>
          </cell>
          <cell r="AB738" t="str">
            <v/>
          </cell>
          <cell r="AC738" t="str">
            <v/>
          </cell>
          <cell r="AD738" t="str">
            <v/>
          </cell>
          <cell r="AE738" t="str">
            <v/>
          </cell>
          <cell r="AF738" t="str">
            <v/>
          </cell>
          <cell r="AG738" t="str">
            <v/>
          </cell>
          <cell r="AH738" t="str">
            <v/>
          </cell>
          <cell r="AI738" t="str">
            <v/>
          </cell>
          <cell r="AJ738" t="str">
            <v/>
          </cell>
          <cell r="AK738" t="str">
            <v/>
          </cell>
        </row>
        <row r="739">
          <cell r="C739" t="str">
            <v>INE756I07EE3</v>
          </cell>
          <cell r="D739" t="str">
            <v>HDB Financial Services Ltd.</v>
          </cell>
          <cell r="E739" t="str">
            <v>HDB Financial Services 07.49% (Series 2022 A/1(FX)/180) 24-Jan-2025</v>
          </cell>
          <cell r="F739" t="str">
            <v>Bond</v>
          </cell>
          <cell r="G739">
            <v>45681</v>
          </cell>
          <cell r="H739">
            <v>0.07490000000000001</v>
          </cell>
          <cell r="I739">
            <v>100</v>
          </cell>
          <cell r="J739">
            <v>99.5177</v>
          </cell>
          <cell r="K739">
            <v>0.0805</v>
          </cell>
          <cell r="L739">
            <v>0.010400000000000006</v>
          </cell>
          <cell r="M739" t="str">
            <v>Maturity</v>
          </cell>
          <cell r="N739">
            <v>45681</v>
          </cell>
          <cell r="O739">
            <v>0.674863387978142</v>
          </cell>
          <cell r="P739">
            <v>0.6721311475409836</v>
          </cell>
          <cell r="Q739">
            <v>0.6220556663960978</v>
          </cell>
          <cell r="R739" t="str">
            <v>CRISIL AAA</v>
          </cell>
          <cell r="S739" t="str">
            <v/>
          </cell>
          <cell r="T739">
            <v>99.5169</v>
          </cell>
          <cell r="U739">
            <v>0.0805</v>
          </cell>
          <cell r="V739">
            <v>0.010444999999999996</v>
          </cell>
          <cell r="W739" t="str">
            <v>Level-3</v>
          </cell>
          <cell r="X739" t="str">
            <v>Maturity</v>
          </cell>
          <cell r="Y739" t="str">
            <v/>
          </cell>
          <cell r="Z739">
            <v>0</v>
          </cell>
          <cell r="AA739" t="str">
            <v/>
          </cell>
          <cell r="AB739" t="str">
            <v/>
          </cell>
          <cell r="AC739" t="str">
            <v/>
          </cell>
          <cell r="AD739" t="str">
            <v/>
          </cell>
          <cell r="AE739" t="str">
            <v/>
          </cell>
          <cell r="AF739" t="str">
            <v/>
          </cell>
          <cell r="AG739" t="str">
            <v/>
          </cell>
          <cell r="AH739" t="str">
            <v/>
          </cell>
          <cell r="AI739" t="str">
            <v/>
          </cell>
          <cell r="AJ739" t="str">
            <v/>
          </cell>
          <cell r="AK739" t="str">
            <v/>
          </cell>
        </row>
        <row r="740">
          <cell r="C740" t="str">
            <v>INE0M2307024</v>
          </cell>
          <cell r="D740" t="str">
            <v>Andhra Pradesh State Beverages Corp. Ltd.</v>
          </cell>
          <cell r="E740" t="str">
            <v>Andhra Pradesh State Beverages Corp. 09.62% ( SERIES B) 31-May-2024</v>
          </cell>
          <cell r="F740" t="str">
            <v>Bond</v>
          </cell>
          <cell r="G740">
            <v>45443</v>
          </cell>
          <cell r="H740">
            <v>0.09620000000000001</v>
          </cell>
          <cell r="I740">
            <v>25</v>
          </cell>
          <cell r="J740">
            <v>25.0028</v>
          </cell>
          <cell r="K740">
            <v>0.0883</v>
          </cell>
          <cell r="L740">
            <v>0.02124313461538463</v>
          </cell>
          <cell r="M740" t="str">
            <v>Maturity</v>
          </cell>
          <cell r="N740">
            <v>45443</v>
          </cell>
          <cell r="O740">
            <v>0.02459016393442623</v>
          </cell>
          <cell r="P740">
            <v>0.02185792349726776</v>
          </cell>
          <cell r="Q740">
            <v>0.02138583127193969</v>
          </cell>
          <cell r="R740" t="str">
            <v>IND AA(CE)</v>
          </cell>
          <cell r="S740" t="str">
            <v/>
          </cell>
          <cell r="T740">
            <v>25.0032</v>
          </cell>
          <cell r="U740">
            <v>0.0883</v>
          </cell>
          <cell r="V740">
            <v>0.02191136363636363</v>
          </cell>
          <cell r="W740" t="str">
            <v>Level-3</v>
          </cell>
          <cell r="X740" t="str">
            <v>Maturity</v>
          </cell>
          <cell r="Y740" t="str">
            <v/>
          </cell>
          <cell r="Z740">
            <v>0</v>
          </cell>
          <cell r="AA740" t="str">
            <v/>
          </cell>
          <cell r="AB740" t="str">
            <v/>
          </cell>
          <cell r="AC740" t="str">
            <v/>
          </cell>
          <cell r="AD740">
            <v>4</v>
          </cell>
          <cell r="AE740" t="str">
            <v/>
          </cell>
          <cell r="AF740" t="str">
            <v/>
          </cell>
          <cell r="AG740" t="str">
            <v/>
          </cell>
          <cell r="AH740" t="str">
            <v/>
          </cell>
          <cell r="AI740" t="str">
            <v/>
          </cell>
          <cell r="AJ740" t="str">
            <v/>
          </cell>
          <cell r="AK740" t="str">
            <v/>
          </cell>
        </row>
        <row r="741">
          <cell r="C741" t="str">
            <v>INE0M2307032</v>
          </cell>
          <cell r="D741" t="str">
            <v>Andhra Pradesh State Beverages Corp. Ltd.</v>
          </cell>
          <cell r="E741" t="str">
            <v>Andhra Pradesh State Beverages Corp. 09.62% ( SERIES C) 30-May-2025</v>
          </cell>
          <cell r="F741" t="str">
            <v>Bond</v>
          </cell>
          <cell r="G741">
            <v>45807</v>
          </cell>
          <cell r="H741">
            <v>0.09620000000000001</v>
          </cell>
          <cell r="I741">
            <v>100</v>
          </cell>
          <cell r="J741">
            <v>100.2967</v>
          </cell>
          <cell r="K741">
            <v>0.0947</v>
          </cell>
          <cell r="L741">
            <v>0.024137000000000006</v>
          </cell>
          <cell r="M741" t="str">
            <v>Maturity</v>
          </cell>
          <cell r="N741">
            <v>45807</v>
          </cell>
          <cell r="O741">
            <v>1.020488060483569</v>
          </cell>
          <cell r="P741">
            <v>0.6155823339842389</v>
          </cell>
          <cell r="Q741">
            <v>0.601345479751131</v>
          </cell>
          <cell r="R741" t="str">
            <v>IND AA(CE)</v>
          </cell>
          <cell r="S741" t="str">
            <v/>
          </cell>
          <cell r="T741">
            <v>100.2976</v>
          </cell>
          <cell r="U741">
            <v>0.0947</v>
          </cell>
          <cell r="V741">
            <v>0.023956000000000005</v>
          </cell>
          <cell r="W741" t="str">
            <v>Level-3</v>
          </cell>
          <cell r="X741" t="str">
            <v>Maturity</v>
          </cell>
          <cell r="Y741" t="str">
            <v/>
          </cell>
          <cell r="Z741">
            <v>0</v>
          </cell>
          <cell r="AA741" t="str">
            <v/>
          </cell>
          <cell r="AB741" t="str">
            <v/>
          </cell>
          <cell r="AC741" t="str">
            <v/>
          </cell>
          <cell r="AD741">
            <v>4</v>
          </cell>
          <cell r="AE741" t="str">
            <v/>
          </cell>
          <cell r="AF741" t="str">
            <v/>
          </cell>
          <cell r="AG741" t="str">
            <v/>
          </cell>
          <cell r="AH741" t="str">
            <v/>
          </cell>
          <cell r="AI741" t="str">
            <v/>
          </cell>
          <cell r="AJ741" t="str">
            <v/>
          </cell>
          <cell r="AK741" t="str">
            <v/>
          </cell>
        </row>
        <row r="742">
          <cell r="C742" t="str">
            <v>INE0M2307040</v>
          </cell>
          <cell r="D742" t="str">
            <v>Andhra Pradesh State Beverages Corp. Ltd.</v>
          </cell>
          <cell r="E742" t="str">
            <v>Andhra Pradesh State Beverages Corp. 09.62% ( SERIES D) 29-May-2026</v>
          </cell>
          <cell r="F742" t="str">
            <v>Bond</v>
          </cell>
          <cell r="G742">
            <v>46171</v>
          </cell>
          <cell r="H742">
            <v>0.09620000000000001</v>
          </cell>
          <cell r="I742">
            <v>100</v>
          </cell>
          <cell r="J742">
            <v>100.7157</v>
          </cell>
          <cell r="K742">
            <v>0.0947</v>
          </cell>
          <cell r="L742">
            <v>0.02458600000000001</v>
          </cell>
          <cell r="M742" t="str">
            <v>Maturity</v>
          </cell>
          <cell r="N742">
            <v>46171</v>
          </cell>
          <cell r="O742">
            <v>2.0177483344561717</v>
          </cell>
          <cell r="P742">
            <v>1.5022476168830623</v>
          </cell>
          <cell r="Q742">
            <v>1.467504449051762</v>
          </cell>
          <cell r="R742" t="str">
            <v>IND AA(CE)</v>
          </cell>
          <cell r="S742" t="str">
            <v/>
          </cell>
          <cell r="T742">
            <v>100.7166</v>
          </cell>
          <cell r="U742">
            <v>0.0947</v>
          </cell>
          <cell r="V742">
            <v>0.024285</v>
          </cell>
          <cell r="W742" t="str">
            <v>Level-3</v>
          </cell>
          <cell r="X742" t="str">
            <v>Maturity</v>
          </cell>
          <cell r="Y742" t="str">
            <v/>
          </cell>
          <cell r="Z742">
            <v>0</v>
          </cell>
          <cell r="AA742" t="str">
            <v/>
          </cell>
          <cell r="AB742" t="str">
            <v/>
          </cell>
          <cell r="AC742" t="str">
            <v/>
          </cell>
          <cell r="AD742">
            <v>4</v>
          </cell>
          <cell r="AE742" t="str">
            <v/>
          </cell>
          <cell r="AF742" t="str">
            <v/>
          </cell>
          <cell r="AG742" t="str">
            <v/>
          </cell>
          <cell r="AH742" t="str">
            <v/>
          </cell>
          <cell r="AI742" t="str">
            <v/>
          </cell>
          <cell r="AJ742" t="str">
            <v/>
          </cell>
          <cell r="AK742" t="str">
            <v/>
          </cell>
        </row>
        <row r="743">
          <cell r="C743" t="str">
            <v>INE0M2307057</v>
          </cell>
          <cell r="D743" t="str">
            <v>Andhra Pradesh State Beverages Corp. Ltd.</v>
          </cell>
          <cell r="E743" t="str">
            <v>Andhra Pradesh State Beverages Corp. 09.62% ( SERIES E) 31-May-2027</v>
          </cell>
          <cell r="F743" t="str">
            <v>Bond</v>
          </cell>
          <cell r="G743">
            <v>46538</v>
          </cell>
          <cell r="H743">
            <v>0.09620000000000001</v>
          </cell>
          <cell r="I743">
            <v>100</v>
          </cell>
          <cell r="J743">
            <v>101.23</v>
          </cell>
          <cell r="K743">
            <v>0.0941</v>
          </cell>
          <cell r="L743">
            <v>0.023896</v>
          </cell>
          <cell r="M743" t="str">
            <v>Maturity</v>
          </cell>
          <cell r="N743">
            <v>46538</v>
          </cell>
          <cell r="O743">
            <v>3.0232277865109665</v>
          </cell>
          <cell r="P743">
            <v>2.3151313675651806</v>
          </cell>
          <cell r="Q743">
            <v>2.261919706470463</v>
          </cell>
          <cell r="R743" t="str">
            <v>IND AA(CE)</v>
          </cell>
          <cell r="S743" t="str">
            <v/>
          </cell>
          <cell r="T743">
            <v>101.2309</v>
          </cell>
          <cell r="U743">
            <v>0.0941</v>
          </cell>
          <cell r="V743">
            <v>0.02385899999999999</v>
          </cell>
          <cell r="W743" t="str">
            <v>Level-3</v>
          </cell>
          <cell r="X743" t="str">
            <v>Maturity</v>
          </cell>
          <cell r="Y743" t="str">
            <v/>
          </cell>
          <cell r="Z743">
            <v>0</v>
          </cell>
          <cell r="AA743" t="str">
            <v/>
          </cell>
          <cell r="AB743" t="str">
            <v/>
          </cell>
          <cell r="AC743" t="str">
            <v/>
          </cell>
          <cell r="AD743">
            <v>4</v>
          </cell>
          <cell r="AE743" t="str">
            <v/>
          </cell>
          <cell r="AF743" t="str">
            <v/>
          </cell>
          <cell r="AG743" t="str">
            <v/>
          </cell>
          <cell r="AH743" t="str">
            <v/>
          </cell>
          <cell r="AI743" t="str">
            <v/>
          </cell>
          <cell r="AJ743" t="str">
            <v/>
          </cell>
          <cell r="AK743" t="str">
            <v/>
          </cell>
        </row>
        <row r="744">
          <cell r="C744" t="str">
            <v>INE848E07AB1</v>
          </cell>
          <cell r="D744" t="str">
            <v>National Hydroelectric Power Corporation Ltd.</v>
          </cell>
          <cell r="E744" t="str">
            <v>NHPC 07.52 (Series V2 STRPP D) 06-Jun-2026</v>
          </cell>
          <cell r="F744" t="str">
            <v>Bond</v>
          </cell>
          <cell r="G744">
            <v>46179</v>
          </cell>
          <cell r="H744">
            <v>0.0752</v>
          </cell>
          <cell r="I744">
            <v>100</v>
          </cell>
          <cell r="J744">
            <v>99.9358</v>
          </cell>
          <cell r="K744">
            <v>0.0755</v>
          </cell>
          <cell r="L744">
            <v>0.005386000000000002</v>
          </cell>
          <cell r="M744" t="str">
            <v>Maturity</v>
          </cell>
          <cell r="N744">
            <v>46179</v>
          </cell>
          <cell r="O744">
            <v>2.040983606557377</v>
          </cell>
          <cell r="P744">
            <v>1.8332371121620779</v>
          </cell>
          <cell r="Q744">
            <v>1.7045440373427039</v>
          </cell>
          <cell r="R744" t="str">
            <v>IND AAA</v>
          </cell>
          <cell r="S744" t="str">
            <v/>
          </cell>
          <cell r="T744">
            <v>99.935</v>
          </cell>
          <cell r="U744">
            <v>0.0755</v>
          </cell>
          <cell r="V744">
            <v>0.005084999999999992</v>
          </cell>
          <cell r="W744" t="str">
            <v>Level-3</v>
          </cell>
          <cell r="X744" t="str">
            <v>Maturity</v>
          </cell>
          <cell r="Y744" t="str">
            <v/>
          </cell>
          <cell r="Z744">
            <v>0</v>
          </cell>
          <cell r="AA744" t="str">
            <v/>
          </cell>
          <cell r="AB744" t="str">
            <v/>
          </cell>
          <cell r="AC744" t="str">
            <v/>
          </cell>
          <cell r="AD744" t="str">
            <v/>
          </cell>
          <cell r="AE744" t="str">
            <v/>
          </cell>
          <cell r="AF744" t="str">
            <v/>
          </cell>
          <cell r="AG744" t="str">
            <v/>
          </cell>
          <cell r="AH744" t="str">
            <v/>
          </cell>
          <cell r="AI744" t="str">
            <v/>
          </cell>
          <cell r="AJ744" t="str">
            <v/>
          </cell>
          <cell r="AK744" t="str">
            <v/>
          </cell>
        </row>
        <row r="745">
          <cell r="C745" t="str">
            <v>INE389Z07021</v>
          </cell>
          <cell r="D745" t="str">
            <v>Profectus Capital Pvt. Ltd.</v>
          </cell>
          <cell r="E745" t="str">
            <v>Profectus Capital (Repo + 5.10) 13-Dec-2024</v>
          </cell>
          <cell r="F745" t="str">
            <v>Bond</v>
          </cell>
          <cell r="G745">
            <v>45639</v>
          </cell>
          <cell r="H745">
            <v>0.11599999999999999</v>
          </cell>
          <cell r="I745">
            <v>30</v>
          </cell>
          <cell r="J745">
            <v>30.0989</v>
          </cell>
          <cell r="K745">
            <v>0.1088</v>
          </cell>
          <cell r="L745">
            <v>0.03879999999999999</v>
          </cell>
          <cell r="M745" t="str">
            <v>Maturity</v>
          </cell>
          <cell r="N745">
            <v>45639</v>
          </cell>
          <cell r="O745">
            <v>0.5601092896174863</v>
          </cell>
          <cell r="P745">
            <v>0.2999709412280062</v>
          </cell>
          <cell r="Q745">
            <v>0.2920277854634017</v>
          </cell>
          <cell r="R745" t="str">
            <v>CRISIL A-</v>
          </cell>
          <cell r="S745" t="str">
            <v/>
          </cell>
          <cell r="T745">
            <v>30.0997</v>
          </cell>
          <cell r="U745">
            <v>0.1088</v>
          </cell>
          <cell r="V745">
            <v>0.03929999999999999</v>
          </cell>
          <cell r="W745" t="str">
            <v>Level-3</v>
          </cell>
          <cell r="X745" t="str">
            <v>Maturity</v>
          </cell>
          <cell r="Y745" t="str">
            <v/>
          </cell>
          <cell r="Z745">
            <v>0</v>
          </cell>
          <cell r="AA745" t="str">
            <v/>
          </cell>
          <cell r="AB745" t="str">
            <v/>
          </cell>
          <cell r="AC745">
            <v>4</v>
          </cell>
          <cell r="AD745">
            <v>10</v>
          </cell>
          <cell r="AE745" t="str">
            <v/>
          </cell>
          <cell r="AF745" t="str">
            <v/>
          </cell>
          <cell r="AG745" t="str">
            <v/>
          </cell>
          <cell r="AH745" t="str">
            <v/>
          </cell>
          <cell r="AI745" t="str">
            <v/>
          </cell>
          <cell r="AJ745" t="str">
            <v/>
          </cell>
          <cell r="AK745" t="str">
            <v/>
          </cell>
        </row>
        <row r="746">
          <cell r="C746" t="str">
            <v>INE242A08528</v>
          </cell>
          <cell r="D746" t="str">
            <v>Indian Oil Corporation Ltd.</v>
          </cell>
          <cell r="E746" t="str">
            <v>IOC 07.79% (Series XXIII) 12-Apr-2032</v>
          </cell>
          <cell r="F746" t="str">
            <v>Bond</v>
          </cell>
          <cell r="G746">
            <v>48316</v>
          </cell>
          <cell r="H746">
            <v>0.0779</v>
          </cell>
          <cell r="I746">
            <v>100</v>
          </cell>
          <cell r="J746">
            <v>102.6301</v>
          </cell>
          <cell r="K746">
            <v>0.0734</v>
          </cell>
          <cell r="L746">
            <v>0.0026480000000000115</v>
          </cell>
          <cell r="M746" t="str">
            <v>Maturity</v>
          </cell>
          <cell r="N746">
            <v>48316</v>
          </cell>
          <cell r="O746">
            <v>7.890710382513661</v>
          </cell>
          <cell r="P746">
            <v>5.795100229851462</v>
          </cell>
          <cell r="Q746">
            <v>5.398826373999872</v>
          </cell>
          <cell r="R746" t="str">
            <v>CRISIL AAA</v>
          </cell>
          <cell r="S746" t="str">
            <v/>
          </cell>
          <cell r="T746">
            <v>102.6301</v>
          </cell>
          <cell r="U746">
            <v>0.0734</v>
          </cell>
          <cell r="V746">
            <v>0.002686999999999995</v>
          </cell>
          <cell r="W746" t="str">
            <v>Level-3</v>
          </cell>
          <cell r="X746" t="str">
            <v>Maturity</v>
          </cell>
          <cell r="Y746" t="str">
            <v/>
          </cell>
          <cell r="Z746">
            <v>0</v>
          </cell>
          <cell r="AA746" t="str">
            <v/>
          </cell>
          <cell r="AB746" t="str">
            <v/>
          </cell>
          <cell r="AC746" t="str">
            <v/>
          </cell>
          <cell r="AD746" t="str">
            <v/>
          </cell>
          <cell r="AE746" t="str">
            <v/>
          </cell>
          <cell r="AF746" t="str">
            <v/>
          </cell>
          <cell r="AG746" t="str">
            <v/>
          </cell>
          <cell r="AH746" t="str">
            <v/>
          </cell>
          <cell r="AI746" t="str">
            <v/>
          </cell>
          <cell r="AJ746" t="str">
            <v/>
          </cell>
          <cell r="AK746" t="str">
            <v/>
          </cell>
        </row>
        <row r="747">
          <cell r="C747" t="str">
            <v>INE094A08119</v>
          </cell>
          <cell r="D747" t="str">
            <v>Hindustan Petroleum Corporation Ltd.</v>
          </cell>
          <cell r="E747" t="str">
            <v>HPCL 07.81% (Series II) 13-Apr-2032</v>
          </cell>
          <cell r="F747" t="str">
            <v>Bond</v>
          </cell>
          <cell r="G747">
            <v>48317</v>
          </cell>
          <cell r="H747">
            <v>0.0781</v>
          </cell>
          <cell r="I747">
            <v>100</v>
          </cell>
          <cell r="J747">
            <v>102.2724</v>
          </cell>
          <cell r="K747">
            <v>0.0742</v>
          </cell>
          <cell r="L747">
            <v>0.0034480000000000066</v>
          </cell>
          <cell r="M747" t="str">
            <v>Maturity</v>
          </cell>
          <cell r="N747">
            <v>48317</v>
          </cell>
          <cell r="O747">
            <v>7.89344262295082</v>
          </cell>
          <cell r="P747">
            <v>5.791699266679344</v>
          </cell>
          <cell r="Q747">
            <v>5.391639607781925</v>
          </cell>
          <cell r="R747" t="str">
            <v>CRISIL AAA</v>
          </cell>
          <cell r="S747" t="str">
            <v/>
          </cell>
          <cell r="T747">
            <v>102.2724</v>
          </cell>
          <cell r="U747">
            <v>0.0742</v>
          </cell>
          <cell r="V747">
            <v>0.003487000000000004</v>
          </cell>
          <cell r="W747" t="str">
            <v>Level-3</v>
          </cell>
          <cell r="X747" t="str">
            <v>Maturity</v>
          </cell>
          <cell r="Y747" t="str">
            <v/>
          </cell>
          <cell r="Z747">
            <v>0</v>
          </cell>
          <cell r="AA747" t="str">
            <v/>
          </cell>
          <cell r="AB747" t="str">
            <v/>
          </cell>
          <cell r="AC747" t="str">
            <v/>
          </cell>
          <cell r="AD747" t="str">
            <v/>
          </cell>
          <cell r="AE747" t="str">
            <v/>
          </cell>
          <cell r="AF747" t="str">
            <v/>
          </cell>
          <cell r="AG747" t="str">
            <v/>
          </cell>
          <cell r="AH747" t="str">
            <v/>
          </cell>
          <cell r="AI747" t="str">
            <v/>
          </cell>
          <cell r="AJ747" t="str">
            <v/>
          </cell>
          <cell r="AK747" t="str">
            <v/>
          </cell>
        </row>
        <row r="748">
          <cell r="C748" t="str">
            <v>INE219X07330</v>
          </cell>
          <cell r="D748" t="str">
            <v>India Grid Trust</v>
          </cell>
          <cell r="E748" t="str">
            <v>India Grid Trust 06.52% (SERIES N) 07-Apr-2025</v>
          </cell>
          <cell r="F748" t="str">
            <v>Bond</v>
          </cell>
          <cell r="G748">
            <v>45754</v>
          </cell>
          <cell r="H748">
            <v>0.06520000000000001</v>
          </cell>
          <cell r="I748">
            <v>100</v>
          </cell>
          <cell r="J748">
            <v>98.8528</v>
          </cell>
          <cell r="K748">
            <v>0.08145</v>
          </cell>
          <cell r="L748">
            <v>0.011429411764705882</v>
          </cell>
          <cell r="M748" t="str">
            <v>Maturity</v>
          </cell>
          <cell r="N748">
            <v>45754</v>
          </cell>
          <cell r="O748">
            <v>0.8750430421438731</v>
          </cell>
          <cell r="P748">
            <v>0.8471502081515233</v>
          </cell>
          <cell r="Q748">
            <v>0.8302443574234876</v>
          </cell>
          <cell r="R748" t="str">
            <v>[ICRA]AAA</v>
          </cell>
          <cell r="S748" t="str">
            <v/>
          </cell>
          <cell r="T748">
            <v>98.8493</v>
          </cell>
          <cell r="U748">
            <v>0.08145</v>
          </cell>
          <cell r="V748">
            <v>0.011343499999999992</v>
          </cell>
          <cell r="W748" t="str">
            <v>Level-3</v>
          </cell>
          <cell r="X748" t="str">
            <v>Maturity</v>
          </cell>
          <cell r="Y748" t="str">
            <v/>
          </cell>
          <cell r="Z748">
            <v>0</v>
          </cell>
          <cell r="AA748" t="str">
            <v/>
          </cell>
          <cell r="AB748" t="str">
            <v/>
          </cell>
          <cell r="AC748" t="str">
            <v/>
          </cell>
          <cell r="AD748" t="str">
            <v/>
          </cell>
          <cell r="AE748" t="str">
            <v/>
          </cell>
          <cell r="AF748" t="str">
            <v/>
          </cell>
          <cell r="AG748" t="str">
            <v/>
          </cell>
          <cell r="AH748" t="str">
            <v/>
          </cell>
          <cell r="AI748" t="str">
            <v/>
          </cell>
          <cell r="AJ748" t="str">
            <v/>
          </cell>
          <cell r="AK748" t="str">
            <v/>
          </cell>
        </row>
        <row r="749">
          <cell r="C749" t="str">
            <v>INE261F08DP6</v>
          </cell>
          <cell r="D749" t="str">
            <v>National Bank for Agriculture &amp; Rural Development</v>
          </cell>
          <cell r="E749" t="str">
            <v>NABARD 07.35% (Series 23B) 08-Jul-2025</v>
          </cell>
          <cell r="F749" t="str">
            <v>Bond</v>
          </cell>
          <cell r="G749">
            <v>45846</v>
          </cell>
          <cell r="H749">
            <v>0.07350000000000001</v>
          </cell>
          <cell r="I749">
            <v>100</v>
          </cell>
          <cell r="J749">
            <v>99.5643</v>
          </cell>
          <cell r="K749">
            <v>0.0774</v>
          </cell>
          <cell r="L749">
            <v>0.006836999999999996</v>
          </cell>
          <cell r="M749" t="str">
            <v>Maturity</v>
          </cell>
          <cell r="N749">
            <v>45846</v>
          </cell>
          <cell r="O749">
            <v>1.128482670858597</v>
          </cell>
          <cell r="P749">
            <v>1.055347266159784</v>
          </cell>
          <cell r="Q749">
            <v>0.9795315260439799</v>
          </cell>
          <cell r="R749" t="str">
            <v>CRISIL AAA</v>
          </cell>
          <cell r="S749" t="str">
            <v/>
          </cell>
          <cell r="T749">
            <v>99.5628</v>
          </cell>
          <cell r="U749">
            <v>0.0774</v>
          </cell>
          <cell r="V749">
            <v>0.006599999999999995</v>
          </cell>
          <cell r="W749" t="str">
            <v>Level-2</v>
          </cell>
          <cell r="X749" t="str">
            <v>Maturity</v>
          </cell>
          <cell r="Y749" t="str">
            <v/>
          </cell>
          <cell r="Z749">
            <v>0</v>
          </cell>
          <cell r="AA749" t="str">
            <v/>
          </cell>
          <cell r="AB749" t="str">
            <v/>
          </cell>
          <cell r="AC749" t="str">
            <v/>
          </cell>
          <cell r="AD749" t="str">
            <v/>
          </cell>
          <cell r="AE749" t="str">
            <v/>
          </cell>
          <cell r="AF749" t="str">
            <v/>
          </cell>
          <cell r="AG749" t="str">
            <v/>
          </cell>
          <cell r="AH749" t="str">
            <v/>
          </cell>
          <cell r="AI749" t="str">
            <v/>
          </cell>
          <cell r="AJ749" t="str">
            <v/>
          </cell>
          <cell r="AK749" t="str">
            <v/>
          </cell>
        </row>
        <row r="750">
          <cell r="C750" t="str">
            <v>INE115A07PW7</v>
          </cell>
          <cell r="D750" t="str">
            <v>LIC Housing Finance Ltd.</v>
          </cell>
          <cell r="E750" t="str">
            <v>LICHF 07.61% (Tranche 422) 30-Jul-2025</v>
          </cell>
          <cell r="F750" t="str">
            <v>Bond</v>
          </cell>
          <cell r="G750">
            <v>45868</v>
          </cell>
          <cell r="H750">
            <v>0.0761</v>
          </cell>
          <cell r="I750">
            <v>100</v>
          </cell>
          <cell r="J750">
            <v>99.6188</v>
          </cell>
          <cell r="K750">
            <v>0.0792</v>
          </cell>
          <cell r="L750">
            <v>0.008637000000000006</v>
          </cell>
          <cell r="M750" t="str">
            <v>Maturity</v>
          </cell>
          <cell r="N750">
            <v>45868</v>
          </cell>
          <cell r="O750">
            <v>1.1885245901639345</v>
          </cell>
          <cell r="P750">
            <v>1.1148847370644166</v>
          </cell>
          <cell r="Q750">
            <v>1.0330659164792593</v>
          </cell>
          <cell r="R750" t="str">
            <v>CRISIL AAA</v>
          </cell>
          <cell r="S750" t="str">
            <v/>
          </cell>
          <cell r="T750">
            <v>99.6175</v>
          </cell>
          <cell r="U750">
            <v>0.0792</v>
          </cell>
          <cell r="V750">
            <v>0.008456000000000005</v>
          </cell>
          <cell r="W750" t="str">
            <v>Level-3</v>
          </cell>
          <cell r="X750" t="str">
            <v>Maturity</v>
          </cell>
          <cell r="Y750" t="str">
            <v/>
          </cell>
          <cell r="Z750">
            <v>0</v>
          </cell>
          <cell r="AA750" t="str">
            <v/>
          </cell>
          <cell r="AB750" t="str">
            <v/>
          </cell>
          <cell r="AC750" t="str">
            <v/>
          </cell>
          <cell r="AD750" t="str">
            <v/>
          </cell>
          <cell r="AE750" t="str">
            <v/>
          </cell>
          <cell r="AF750" t="str">
            <v/>
          </cell>
          <cell r="AG750" t="str">
            <v/>
          </cell>
          <cell r="AH750" t="str">
            <v/>
          </cell>
          <cell r="AI750" t="str">
            <v/>
          </cell>
          <cell r="AJ750" t="str">
            <v/>
          </cell>
          <cell r="AK750" t="str">
            <v/>
          </cell>
        </row>
        <row r="751">
          <cell r="C751" t="str">
            <v>INE756I07EF0</v>
          </cell>
          <cell r="D751" t="str">
            <v>HDB Financial Services Ltd.</v>
          </cell>
          <cell r="E751" t="str">
            <v>HDB Financial Services 0% (SERIES 2022 A/0(ZC)/181) 07-Jul-2025</v>
          </cell>
          <cell r="F751" t="str">
            <v>Bond</v>
          </cell>
          <cell r="G751">
            <v>45845</v>
          </cell>
          <cell r="H751">
            <v>0</v>
          </cell>
          <cell r="I751">
            <v>100</v>
          </cell>
          <cell r="J751">
            <v>114.273</v>
          </cell>
          <cell r="K751">
            <v>0.083</v>
          </cell>
          <cell r="L751">
            <v>0.012437000000000004</v>
          </cell>
          <cell r="M751" t="str">
            <v>Maturity</v>
          </cell>
          <cell r="N751">
            <v>45845</v>
          </cell>
          <cell r="O751">
            <v>1.1256830601092895</v>
          </cell>
          <cell r="P751">
            <v>1.1229508196721312</v>
          </cell>
          <cell r="Q751">
            <v>1.0368890301681728</v>
          </cell>
          <cell r="R751" t="str">
            <v>CRISIL AAA</v>
          </cell>
          <cell r="S751" t="str">
            <v/>
          </cell>
          <cell r="T751">
            <v>114.2481</v>
          </cell>
          <cell r="U751">
            <v>0.083</v>
          </cell>
          <cell r="V751">
            <v>0.011756000000000003</v>
          </cell>
          <cell r="W751" t="str">
            <v>Level-1</v>
          </cell>
          <cell r="X751" t="str">
            <v>Maturity</v>
          </cell>
          <cell r="Y751" t="str">
            <v/>
          </cell>
          <cell r="Z751">
            <v>24.9497</v>
          </cell>
          <cell r="AA751" t="str">
            <v/>
          </cell>
          <cell r="AB751" t="str">
            <v/>
          </cell>
          <cell r="AC751" t="str">
            <v/>
          </cell>
          <cell r="AD751" t="str">
            <v/>
          </cell>
          <cell r="AE751" t="str">
            <v/>
          </cell>
          <cell r="AF751" t="str">
            <v/>
          </cell>
          <cell r="AG751" t="str">
            <v/>
          </cell>
          <cell r="AH751" t="str">
            <v/>
          </cell>
          <cell r="AI751" t="str">
            <v/>
          </cell>
          <cell r="AJ751" t="str">
            <v/>
          </cell>
          <cell r="AK751" t="str">
            <v/>
          </cell>
        </row>
        <row r="752">
          <cell r="C752" t="str">
            <v>INE848E07864</v>
          </cell>
          <cell r="D752" t="str">
            <v>National Hydroelectric Power Corporation Ltd.</v>
          </cell>
          <cell r="E752" t="str">
            <v>NHPC 08.50% (SR-T STRPP - H) 14-Jul-2026</v>
          </cell>
          <cell r="F752" t="str">
            <v>Bond</v>
          </cell>
          <cell r="G752">
            <v>46217</v>
          </cell>
          <cell r="H752">
            <v>0.085</v>
          </cell>
          <cell r="I752">
            <v>100</v>
          </cell>
          <cell r="J752">
            <v>101.874</v>
          </cell>
          <cell r="K752">
            <v>0.075</v>
          </cell>
          <cell r="L752">
            <v>0.0048860000000000015</v>
          </cell>
          <cell r="M752" t="str">
            <v>Maturity</v>
          </cell>
          <cell r="N752">
            <v>46217</v>
          </cell>
          <cell r="O752">
            <v>2.14480125757916</v>
          </cell>
          <cell r="P752">
            <v>1.9162660418630637</v>
          </cell>
          <cell r="Q752">
            <v>1.7825730621981988</v>
          </cell>
          <cell r="R752" t="str">
            <v>IND AAA</v>
          </cell>
          <cell r="S752" t="str">
            <v/>
          </cell>
          <cell r="T752">
            <v>101.8757</v>
          </cell>
          <cell r="U752">
            <v>0.075</v>
          </cell>
          <cell r="V752">
            <v>0.005084999999999992</v>
          </cell>
          <cell r="W752" t="str">
            <v>Level-3</v>
          </cell>
          <cell r="X752" t="str">
            <v>Maturity</v>
          </cell>
          <cell r="Y752" t="str">
            <v/>
          </cell>
          <cell r="Z752">
            <v>0</v>
          </cell>
          <cell r="AA752" t="str">
            <v/>
          </cell>
          <cell r="AB752" t="str">
            <v/>
          </cell>
          <cell r="AC752" t="str">
            <v/>
          </cell>
          <cell r="AD752" t="str">
            <v/>
          </cell>
          <cell r="AE752" t="str">
            <v/>
          </cell>
          <cell r="AF752" t="str">
            <v/>
          </cell>
          <cell r="AG752" t="str">
            <v/>
          </cell>
          <cell r="AH752" t="str">
            <v/>
          </cell>
          <cell r="AI752" t="str">
            <v/>
          </cell>
          <cell r="AJ752" t="str">
            <v/>
          </cell>
          <cell r="AK752" t="str">
            <v/>
          </cell>
        </row>
        <row r="753">
          <cell r="C753" t="str">
            <v>INE377Y07318</v>
          </cell>
          <cell r="D753" t="str">
            <v>Bajaj Housing Finance Ltd.</v>
          </cell>
          <cell r="E753" t="str">
            <v>Bajaj Housing Finance 07.42% 12-Jul-2024</v>
          </cell>
          <cell r="F753" t="str">
            <v>Bond</v>
          </cell>
          <cell r="G753">
            <v>45485</v>
          </cell>
          <cell r="H753">
            <v>0.0742</v>
          </cell>
          <cell r="I753">
            <v>100</v>
          </cell>
          <cell r="J753">
            <v>99.9467</v>
          </cell>
          <cell r="K753">
            <v>0.0735</v>
          </cell>
          <cell r="L753">
            <v>0.004903597707847707</v>
          </cell>
          <cell r="M753" t="str">
            <v>Maturity</v>
          </cell>
          <cell r="N753">
            <v>45485</v>
          </cell>
          <cell r="O753">
            <v>0.13934426229508196</v>
          </cell>
          <cell r="P753">
            <v>0.1366120218579235</v>
          </cell>
          <cell r="Q753">
            <v>0.1272585205942464</v>
          </cell>
          <cell r="R753" t="str">
            <v>CRISIL AAA</v>
          </cell>
          <cell r="S753" t="str">
            <v/>
          </cell>
          <cell r="T753">
            <v>99.9458</v>
          </cell>
          <cell r="U753">
            <v>0.0735</v>
          </cell>
          <cell r="V753">
            <v>0.004824999999999996</v>
          </cell>
          <cell r="W753" t="str">
            <v>Level-3</v>
          </cell>
          <cell r="X753" t="str">
            <v>Maturity</v>
          </cell>
          <cell r="Y753" t="str">
            <v/>
          </cell>
          <cell r="Z753">
            <v>0</v>
          </cell>
          <cell r="AA753" t="str">
            <v/>
          </cell>
          <cell r="AB753" t="str">
            <v/>
          </cell>
          <cell r="AC753" t="str">
            <v/>
          </cell>
          <cell r="AD753" t="str">
            <v/>
          </cell>
          <cell r="AE753" t="str">
            <v/>
          </cell>
          <cell r="AF753" t="str">
            <v/>
          </cell>
          <cell r="AG753" t="str">
            <v/>
          </cell>
          <cell r="AH753" t="str">
            <v/>
          </cell>
          <cell r="AI753" t="str">
            <v/>
          </cell>
          <cell r="AJ753" t="str">
            <v/>
          </cell>
          <cell r="AK753" t="str">
            <v/>
          </cell>
        </row>
        <row r="754">
          <cell r="C754" t="str">
            <v>INE160A08225</v>
          </cell>
          <cell r="D754" t="str">
            <v>Punjab National Bank</v>
          </cell>
          <cell r="E754" t="str">
            <v>PNB 08.75% (Series XV Basel III - AT-I Perpetual) C 06-Jul-2027</v>
          </cell>
          <cell r="F754" t="str">
            <v>Bond</v>
          </cell>
          <cell r="G754">
            <v>81272</v>
          </cell>
          <cell r="H754">
            <v>0.08750000000000001</v>
          </cell>
          <cell r="I754">
            <v>100</v>
          </cell>
          <cell r="J754">
            <v>100.5641</v>
          </cell>
          <cell r="K754">
            <v>0.086976</v>
          </cell>
          <cell r="L754">
            <v>0.004529999999999992</v>
          </cell>
          <cell r="M754" t="str">
            <v>Maturity</v>
          </cell>
          <cell r="N754">
            <v>81272</v>
          </cell>
          <cell r="O754">
            <v>98.12295081967213</v>
          </cell>
          <cell r="P754">
            <v>11.614264963953337</v>
          </cell>
          <cell r="Q754">
            <v>10.684932292850382</v>
          </cell>
          <cell r="R754" t="str">
            <v>CRISIL AA+</v>
          </cell>
          <cell r="S754" t="str">
            <v/>
          </cell>
          <cell r="T754">
            <v>100.5633</v>
          </cell>
          <cell r="U754">
            <v>0.086976</v>
          </cell>
          <cell r="V754">
            <v>0.004054999999999989</v>
          </cell>
          <cell r="W754" t="str">
            <v>Level-3</v>
          </cell>
          <cell r="X754" t="str">
            <v>Maturity</v>
          </cell>
          <cell r="Y754" t="str">
            <v/>
          </cell>
          <cell r="Z754">
            <v>0</v>
          </cell>
          <cell r="AA754" t="str">
            <v/>
          </cell>
          <cell r="AB754" t="str">
            <v/>
          </cell>
          <cell r="AC754" t="str">
            <v/>
          </cell>
          <cell r="AD754" t="str">
            <v/>
          </cell>
          <cell r="AE754" t="str">
            <v/>
          </cell>
          <cell r="AF754" t="str">
            <v/>
          </cell>
          <cell r="AG754" t="str">
            <v/>
          </cell>
          <cell r="AH754" t="str">
            <v/>
          </cell>
          <cell r="AI754" t="str">
            <v/>
          </cell>
          <cell r="AJ754" t="str">
            <v/>
          </cell>
          <cell r="AK754" t="str">
            <v/>
          </cell>
        </row>
        <row r="755">
          <cell r="C755" t="str">
            <v>INE891K07796</v>
          </cell>
          <cell r="D755" t="str">
            <v>Axis Finance Ltd.</v>
          </cell>
          <cell r="E755" t="str">
            <v>Axis Finance 07.70% (series 03 /2022-23) 11-Jul-2025</v>
          </cell>
          <cell r="F755" t="str">
            <v>Bond</v>
          </cell>
          <cell r="G755">
            <v>45849</v>
          </cell>
          <cell r="H755">
            <v>0.077</v>
          </cell>
          <cell r="I755">
            <v>100</v>
          </cell>
          <cell r="J755">
            <v>99.4661</v>
          </cell>
          <cell r="K755">
            <v>0.0818</v>
          </cell>
          <cell r="L755">
            <v>0.011236999999999997</v>
          </cell>
          <cell r="M755" t="str">
            <v>Maturity</v>
          </cell>
          <cell r="N755">
            <v>45849</v>
          </cell>
          <cell r="O755">
            <v>1.1365970506774459</v>
          </cell>
          <cell r="P755">
            <v>1.0624701102044851</v>
          </cell>
          <cell r="Q755">
            <v>0.9821317343358155</v>
          </cell>
          <cell r="R755" t="str">
            <v>IND AAA</v>
          </cell>
          <cell r="S755" t="str">
            <v/>
          </cell>
          <cell r="T755">
            <v>99.4644</v>
          </cell>
          <cell r="U755">
            <v>0.0818</v>
          </cell>
          <cell r="V755">
            <v>0.011256000000000002</v>
          </cell>
          <cell r="W755" t="str">
            <v>Level-3</v>
          </cell>
          <cell r="X755" t="str">
            <v>Maturity</v>
          </cell>
          <cell r="Y755" t="str">
            <v/>
          </cell>
          <cell r="Z755">
            <v>0</v>
          </cell>
          <cell r="AA755" t="str">
            <v/>
          </cell>
          <cell r="AB755" t="str">
            <v/>
          </cell>
          <cell r="AC755" t="str">
            <v/>
          </cell>
          <cell r="AD755" t="str">
            <v/>
          </cell>
          <cell r="AE755" t="str">
            <v/>
          </cell>
          <cell r="AF755" t="str">
            <v/>
          </cell>
          <cell r="AG755" t="str">
            <v/>
          </cell>
          <cell r="AH755" t="str">
            <v/>
          </cell>
          <cell r="AI755" t="str">
            <v/>
          </cell>
          <cell r="AJ755" t="str">
            <v/>
          </cell>
          <cell r="AK755" t="str">
            <v/>
          </cell>
        </row>
        <row r="756">
          <cell r="C756" t="str">
            <v>INE848E07AL0</v>
          </cell>
          <cell r="D756" t="str">
            <v>National Hydroelectric Power Corporation Ltd.</v>
          </cell>
          <cell r="E756" t="str">
            <v>NHPC 07.35%  (Series W2 STRP D) 15-Sep-2026</v>
          </cell>
          <cell r="F756" t="str">
            <v>Bond</v>
          </cell>
          <cell r="G756">
            <v>46280</v>
          </cell>
          <cell r="H756">
            <v>0.07350000000000001</v>
          </cell>
          <cell r="I756">
            <v>100</v>
          </cell>
          <cell r="J756">
            <v>99.6349</v>
          </cell>
          <cell r="K756">
            <v>0.075</v>
          </cell>
          <cell r="L756">
            <v>0.0048860000000000015</v>
          </cell>
          <cell r="M756" t="str">
            <v>Maturity</v>
          </cell>
          <cell r="N756">
            <v>46280</v>
          </cell>
          <cell r="O756">
            <v>2.3169398907103824</v>
          </cell>
          <cell r="P756">
            <v>2.1130769488792547</v>
          </cell>
          <cell r="Q756">
            <v>1.965652975701632</v>
          </cell>
          <cell r="R756" t="str">
            <v>[ICRA]AAA</v>
          </cell>
          <cell r="S756" t="str">
            <v/>
          </cell>
          <cell r="T756">
            <v>99.6343</v>
          </cell>
          <cell r="U756">
            <v>0.075</v>
          </cell>
          <cell r="V756">
            <v>0.005084999999999992</v>
          </cell>
          <cell r="W756" t="str">
            <v>Level-3</v>
          </cell>
          <cell r="X756" t="str">
            <v>Maturity</v>
          </cell>
          <cell r="Y756" t="str">
            <v/>
          </cell>
          <cell r="Z756">
            <v>0</v>
          </cell>
          <cell r="AA756" t="str">
            <v/>
          </cell>
          <cell r="AB756" t="str">
            <v/>
          </cell>
          <cell r="AC756" t="str">
            <v/>
          </cell>
          <cell r="AD756" t="str">
            <v/>
          </cell>
          <cell r="AE756" t="str">
            <v/>
          </cell>
          <cell r="AF756" t="str">
            <v/>
          </cell>
          <cell r="AG756" t="str">
            <v/>
          </cell>
          <cell r="AH756" t="str">
            <v/>
          </cell>
          <cell r="AI756" t="str">
            <v/>
          </cell>
          <cell r="AJ756" t="str">
            <v/>
          </cell>
          <cell r="AK756" t="str">
            <v/>
          </cell>
        </row>
        <row r="757">
          <cell r="C757" t="str">
            <v>INE115A07PP1</v>
          </cell>
          <cell r="D757" t="str">
            <v>LIC Housing Finance Ltd.</v>
          </cell>
          <cell r="E757" t="str">
            <v>LICHF 07.13% (TRANCHE 417 OPTION III) 28-Nov-2031</v>
          </cell>
          <cell r="F757" t="str">
            <v>Bond</v>
          </cell>
          <cell r="G757">
            <v>48180</v>
          </cell>
          <cell r="H757">
            <v>0.0713</v>
          </cell>
          <cell r="I757">
            <v>100</v>
          </cell>
          <cell r="J757">
            <v>96.2296</v>
          </cell>
          <cell r="K757">
            <v>0.078</v>
          </cell>
          <cell r="L757">
            <v>0.0072480000000000044</v>
          </cell>
          <cell r="M757" t="str">
            <v>Maturity</v>
          </cell>
          <cell r="N757">
            <v>48180</v>
          </cell>
          <cell r="O757">
            <v>7.519110711879632</v>
          </cell>
          <cell r="P757">
            <v>5.846867217647876</v>
          </cell>
          <cell r="Q757">
            <v>5.423810034923819</v>
          </cell>
          <cell r="R757" t="str">
            <v>CRISIL AAA</v>
          </cell>
          <cell r="S757" t="str">
            <v/>
          </cell>
          <cell r="T757">
            <v>96.2287</v>
          </cell>
          <cell r="U757">
            <v>0.078</v>
          </cell>
          <cell r="V757">
            <v>0.007387000000000005</v>
          </cell>
          <cell r="W757" t="str">
            <v>Level-3</v>
          </cell>
          <cell r="X757" t="str">
            <v>Maturity</v>
          </cell>
          <cell r="Y757" t="str">
            <v/>
          </cell>
          <cell r="Z757">
            <v>0</v>
          </cell>
          <cell r="AA757" t="str">
            <v/>
          </cell>
          <cell r="AB757" t="str">
            <v/>
          </cell>
          <cell r="AC757" t="str">
            <v/>
          </cell>
          <cell r="AD757" t="str">
            <v/>
          </cell>
          <cell r="AE757" t="str">
            <v/>
          </cell>
          <cell r="AF757" t="str">
            <v/>
          </cell>
          <cell r="AG757" t="str">
            <v/>
          </cell>
          <cell r="AH757" t="str">
            <v/>
          </cell>
          <cell r="AI757" t="str">
            <v/>
          </cell>
          <cell r="AJ757" t="str">
            <v/>
          </cell>
          <cell r="AK757" t="str">
            <v/>
          </cell>
        </row>
        <row r="758">
          <cell r="C758" t="str">
            <v>INE729N08071</v>
          </cell>
          <cell r="D758" t="str">
            <v>TVS Credit Services Ltd.</v>
          </cell>
          <cell r="E758" t="str">
            <v>TVS Credit Services 09.50% 18-Jan-2028</v>
          </cell>
          <cell r="F758" t="str">
            <v>Bond</v>
          </cell>
          <cell r="G758">
            <v>46770</v>
          </cell>
          <cell r="H758">
            <v>0.095</v>
          </cell>
          <cell r="I758">
            <v>100</v>
          </cell>
          <cell r="J758">
            <v>101.2136</v>
          </cell>
          <cell r="K758">
            <v>0.091</v>
          </cell>
          <cell r="L758">
            <v>0.020795999999999995</v>
          </cell>
          <cell r="M758" t="str">
            <v>Maturity</v>
          </cell>
          <cell r="N758">
            <v>46770</v>
          </cell>
          <cell r="O758">
            <v>3.6598772363200838</v>
          </cell>
          <cell r="P758">
            <v>3.0145318434536605</v>
          </cell>
          <cell r="Q758">
            <v>2.7630905989492764</v>
          </cell>
          <cell r="R758" t="str">
            <v>CRISIL AA</v>
          </cell>
          <cell r="S758" t="str">
            <v/>
          </cell>
          <cell r="T758">
            <v>101.2135</v>
          </cell>
          <cell r="U758">
            <v>0.091</v>
          </cell>
          <cell r="V758">
            <v>0.02045899999999999</v>
          </cell>
          <cell r="W758" t="str">
            <v>Level-3</v>
          </cell>
          <cell r="X758" t="str">
            <v>Maturity</v>
          </cell>
          <cell r="Y758" t="str">
            <v/>
          </cell>
          <cell r="Z758">
            <v>0</v>
          </cell>
          <cell r="AA758" t="str">
            <v/>
          </cell>
          <cell r="AB758" t="str">
            <v/>
          </cell>
          <cell r="AC758" t="str">
            <v/>
          </cell>
          <cell r="AD758" t="str">
            <v/>
          </cell>
          <cell r="AE758" t="str">
            <v/>
          </cell>
          <cell r="AF758" t="str">
            <v/>
          </cell>
          <cell r="AG758" t="str">
            <v/>
          </cell>
          <cell r="AH758" t="str">
            <v/>
          </cell>
          <cell r="AI758" t="str">
            <v/>
          </cell>
          <cell r="AJ758" t="str">
            <v/>
          </cell>
          <cell r="AK758" t="str">
            <v/>
          </cell>
        </row>
        <row r="759">
          <cell r="C759" t="str">
            <v>INE733E07KE8</v>
          </cell>
          <cell r="D759" t="str">
            <v>NTPC</v>
          </cell>
          <cell r="E759" t="str">
            <v>NTPC 07.58% (Series 62) 21-Aug-2026</v>
          </cell>
          <cell r="F759" t="str">
            <v>Bond</v>
          </cell>
          <cell r="G759">
            <v>46255</v>
          </cell>
          <cell r="H759">
            <v>0.0758</v>
          </cell>
          <cell r="I759">
            <v>100</v>
          </cell>
          <cell r="J759">
            <v>100.1696</v>
          </cell>
          <cell r="K759">
            <v>0.0747</v>
          </cell>
          <cell r="L759">
            <v>0.004586000000000007</v>
          </cell>
          <cell r="M759" t="str">
            <v>Maturity</v>
          </cell>
          <cell r="N759">
            <v>46255</v>
          </cell>
          <cell r="O759">
            <v>2.2486189086009434</v>
          </cell>
          <cell r="P759">
            <v>2.040559951931795</v>
          </cell>
          <cell r="Q759">
            <v>1.8987251809172745</v>
          </cell>
          <cell r="R759" t="str">
            <v>CRISIL AAA</v>
          </cell>
          <cell r="S759" t="str">
            <v/>
          </cell>
          <cell r="T759">
            <v>100.1695</v>
          </cell>
          <cell r="U759">
            <v>0.0747</v>
          </cell>
          <cell r="V759">
            <v>0.004784999999999998</v>
          </cell>
          <cell r="W759" t="str">
            <v>Level-3</v>
          </cell>
          <cell r="X759" t="str">
            <v>Maturity</v>
          </cell>
          <cell r="Y759" t="str">
            <v/>
          </cell>
          <cell r="Z759">
            <v>0</v>
          </cell>
          <cell r="AA759" t="str">
            <v/>
          </cell>
          <cell r="AB759" t="str">
            <v/>
          </cell>
          <cell r="AC759" t="str">
            <v/>
          </cell>
          <cell r="AD759" t="str">
            <v/>
          </cell>
          <cell r="AE759" t="str">
            <v/>
          </cell>
          <cell r="AF759" t="str">
            <v/>
          </cell>
          <cell r="AG759" t="str">
            <v/>
          </cell>
          <cell r="AH759" t="str">
            <v/>
          </cell>
          <cell r="AI759" t="str">
            <v/>
          </cell>
          <cell r="AJ759" t="str">
            <v/>
          </cell>
          <cell r="AK759" t="str">
            <v/>
          </cell>
        </row>
        <row r="760">
          <cell r="C760" t="str">
            <v>INE094A08127</v>
          </cell>
          <cell r="D760" t="str">
            <v>Hindustan Petroleum Corporation Ltd.</v>
          </cell>
          <cell r="E760" t="str">
            <v>HPCL 07.12% (Series III) 30-Jul-2025</v>
          </cell>
          <cell r="F760" t="str">
            <v>Bond</v>
          </cell>
          <cell r="G760">
            <v>45868</v>
          </cell>
          <cell r="H760">
            <v>0.0712</v>
          </cell>
          <cell r="I760">
            <v>100</v>
          </cell>
          <cell r="J760">
            <v>99.4638</v>
          </cell>
          <cell r="K760">
            <v>0.0759</v>
          </cell>
          <cell r="L760">
            <v>0.0053369999999999945</v>
          </cell>
          <cell r="M760" t="str">
            <v>Maturity</v>
          </cell>
          <cell r="N760">
            <v>45868</v>
          </cell>
          <cell r="O760">
            <v>1.1886368740175164</v>
          </cell>
          <cell r="P760">
            <v>1.1138676681063246</v>
          </cell>
          <cell r="Q760">
            <v>1.035289216568756</v>
          </cell>
          <cell r="R760" t="str">
            <v>CRISIL AAA</v>
          </cell>
          <cell r="S760" t="str">
            <v/>
          </cell>
          <cell r="T760">
            <v>99.4622</v>
          </cell>
          <cell r="U760">
            <v>0.0759</v>
          </cell>
          <cell r="V760">
            <v>0.005056000000000005</v>
          </cell>
          <cell r="W760" t="str">
            <v>Level-3</v>
          </cell>
          <cell r="X760" t="str">
            <v>Maturity</v>
          </cell>
          <cell r="Y760" t="str">
            <v/>
          </cell>
          <cell r="Z760">
            <v>0</v>
          </cell>
          <cell r="AA760" t="str">
            <v/>
          </cell>
          <cell r="AB760" t="str">
            <v/>
          </cell>
          <cell r="AC760" t="str">
            <v/>
          </cell>
          <cell r="AD760" t="str">
            <v/>
          </cell>
          <cell r="AE760" t="str">
            <v/>
          </cell>
          <cell r="AF760" t="str">
            <v/>
          </cell>
          <cell r="AG760" t="str">
            <v/>
          </cell>
          <cell r="AH760" t="str">
            <v/>
          </cell>
          <cell r="AI760" t="str">
            <v/>
          </cell>
          <cell r="AJ760" t="str">
            <v/>
          </cell>
          <cell r="AK760" t="str">
            <v/>
          </cell>
        </row>
        <row r="761">
          <cell r="C761" t="str">
            <v>INE848E07AC9</v>
          </cell>
          <cell r="D761" t="str">
            <v>National Hydroelectric Power Corporation Ltd.</v>
          </cell>
          <cell r="E761" t="str">
            <v>NHPC 07.52 (Series V2 STRPP E) 06-Jun-2027</v>
          </cell>
          <cell r="F761" t="str">
            <v>Bond</v>
          </cell>
          <cell r="G761">
            <v>46544</v>
          </cell>
          <cell r="H761">
            <v>0.0752</v>
          </cell>
          <cell r="I761">
            <v>100</v>
          </cell>
          <cell r="J761">
            <v>100.0694</v>
          </cell>
          <cell r="K761">
            <v>0.0749</v>
          </cell>
          <cell r="L761">
            <v>0.004695999999999992</v>
          </cell>
          <cell r="M761" t="str">
            <v>Maturity</v>
          </cell>
          <cell r="N761">
            <v>46544</v>
          </cell>
          <cell r="O761">
            <v>3.040983606557377</v>
          </cell>
          <cell r="P761">
            <v>2.638053413113211</v>
          </cell>
          <cell r="Q761">
            <v>2.4542314755914143</v>
          </cell>
          <cell r="R761" t="str">
            <v>IND AAA</v>
          </cell>
          <cell r="S761" t="str">
            <v/>
          </cell>
          <cell r="T761">
            <v>100.0688</v>
          </cell>
          <cell r="U761">
            <v>0.0749</v>
          </cell>
          <cell r="V761">
            <v>0.0046589999999999965</v>
          </cell>
          <cell r="W761" t="str">
            <v>Level-3</v>
          </cell>
          <cell r="X761" t="str">
            <v>Maturity</v>
          </cell>
          <cell r="Y761" t="str">
            <v/>
          </cell>
          <cell r="Z761">
            <v>0</v>
          </cell>
          <cell r="AA761" t="str">
            <v/>
          </cell>
          <cell r="AB761" t="str">
            <v/>
          </cell>
          <cell r="AC761" t="str">
            <v/>
          </cell>
          <cell r="AD761" t="str">
            <v/>
          </cell>
          <cell r="AE761" t="str">
            <v/>
          </cell>
          <cell r="AF761" t="str">
            <v/>
          </cell>
          <cell r="AG761" t="str">
            <v/>
          </cell>
          <cell r="AH761" t="str">
            <v/>
          </cell>
          <cell r="AI761" t="str">
            <v/>
          </cell>
          <cell r="AJ761" t="str">
            <v/>
          </cell>
          <cell r="AK761" t="str">
            <v/>
          </cell>
        </row>
        <row r="762">
          <cell r="C762" t="str">
            <v>INE556F08JZ5</v>
          </cell>
          <cell r="D762" t="str">
            <v>Small Industries Development Bank Of India</v>
          </cell>
          <cell r="E762" t="str">
            <v>SIDBI 07.15% (Series II FY- 2022-23) 21-Jul-2025</v>
          </cell>
          <cell r="F762" t="str">
            <v>Bond</v>
          </cell>
          <cell r="G762">
            <v>45859</v>
          </cell>
          <cell r="H762">
            <v>0.07150000000000001</v>
          </cell>
          <cell r="I762">
            <v>100</v>
          </cell>
          <cell r="J762">
            <v>99.3756</v>
          </cell>
          <cell r="K762">
            <v>0.077</v>
          </cell>
          <cell r="L762">
            <v>0.006436999999999998</v>
          </cell>
          <cell r="M762" t="str">
            <v>Maturity</v>
          </cell>
          <cell r="N762">
            <v>45859</v>
          </cell>
          <cell r="O762">
            <v>1.1639568830002245</v>
          </cell>
          <cell r="P762">
            <v>1.0936212497140245</v>
          </cell>
          <cell r="Q762">
            <v>1.0154329152405055</v>
          </cell>
          <cell r="R762" t="str">
            <v>[ICRA]AAA</v>
          </cell>
          <cell r="S762" t="str">
            <v/>
          </cell>
          <cell r="T762">
            <v>99.3738</v>
          </cell>
          <cell r="U762">
            <v>0.077</v>
          </cell>
          <cell r="V762">
            <v>0.006555999999999992</v>
          </cell>
          <cell r="W762" t="str">
            <v>Level-3</v>
          </cell>
          <cell r="X762" t="str">
            <v>Maturity</v>
          </cell>
          <cell r="Y762" t="str">
            <v/>
          </cell>
          <cell r="Z762">
            <v>0</v>
          </cell>
          <cell r="AA762" t="str">
            <v/>
          </cell>
          <cell r="AB762" t="str">
            <v/>
          </cell>
          <cell r="AC762" t="str">
            <v/>
          </cell>
          <cell r="AD762" t="str">
            <v/>
          </cell>
          <cell r="AE762" t="str">
            <v/>
          </cell>
          <cell r="AF762" t="str">
            <v/>
          </cell>
          <cell r="AG762" t="str">
            <v/>
          </cell>
          <cell r="AH762" t="str">
            <v/>
          </cell>
          <cell r="AI762" t="str">
            <v/>
          </cell>
          <cell r="AJ762" t="str">
            <v/>
          </cell>
          <cell r="AK762" t="str">
            <v/>
          </cell>
        </row>
        <row r="763">
          <cell r="C763" t="str">
            <v>INE040A08823</v>
          </cell>
          <cell r="D763" t="str">
            <v>HDFC Bank Ltd.</v>
          </cell>
          <cell r="E763" t="str">
            <v>HDFC BK (Erstwhile HDFC) 07.77% (Series AA-008) 28-Jun-2027</v>
          </cell>
          <cell r="F763" t="str">
            <v>Bond</v>
          </cell>
          <cell r="G763">
            <v>46566</v>
          </cell>
          <cell r="H763">
            <v>0.0777</v>
          </cell>
          <cell r="I763">
            <v>100</v>
          </cell>
          <cell r="J763">
            <v>99.5761</v>
          </cell>
          <cell r="K763">
            <v>0.0792</v>
          </cell>
          <cell r="L763">
            <v>0.008996000000000004</v>
          </cell>
          <cell r="M763" t="str">
            <v>Maturity</v>
          </cell>
          <cell r="N763">
            <v>46566</v>
          </cell>
          <cell r="O763">
            <v>3.1009431843700876</v>
          </cell>
          <cell r="P763">
            <v>2.6960274557705595</v>
          </cell>
          <cell r="Q763">
            <v>2.4981722162440323</v>
          </cell>
          <cell r="R763" t="str">
            <v>CRISIL AAA</v>
          </cell>
          <cell r="S763" t="str">
            <v/>
          </cell>
          <cell r="T763">
            <v>99.5752</v>
          </cell>
          <cell r="U763">
            <v>0.0792</v>
          </cell>
          <cell r="V763">
            <v>0.008611999999999995</v>
          </cell>
          <cell r="W763" t="str">
            <v>Level-2</v>
          </cell>
          <cell r="X763" t="str">
            <v>Maturity</v>
          </cell>
          <cell r="Y763" t="str">
            <v/>
          </cell>
          <cell r="Z763">
            <v>0</v>
          </cell>
          <cell r="AA763" t="str">
            <v/>
          </cell>
          <cell r="AB763" t="str">
            <v/>
          </cell>
          <cell r="AC763" t="str">
            <v/>
          </cell>
          <cell r="AD763" t="str">
            <v/>
          </cell>
          <cell r="AE763" t="str">
            <v/>
          </cell>
          <cell r="AF763" t="str">
            <v/>
          </cell>
          <cell r="AG763" t="str">
            <v/>
          </cell>
          <cell r="AH763" t="str">
            <v/>
          </cell>
          <cell r="AI763" t="str">
            <v/>
          </cell>
          <cell r="AJ763" t="str">
            <v/>
          </cell>
          <cell r="AK763" t="str">
            <v/>
          </cell>
        </row>
        <row r="764">
          <cell r="C764" t="str">
            <v>INE094A08101</v>
          </cell>
          <cell r="D764" t="str">
            <v>Hindustan Petroleum Corporation Ltd.</v>
          </cell>
          <cell r="E764" t="str">
            <v>HPCL 06.09% (Series I) 26-Feb-2027</v>
          </cell>
          <cell r="F764" t="str">
            <v>Bond</v>
          </cell>
          <cell r="G764">
            <v>46444</v>
          </cell>
          <cell r="H764">
            <v>0.0609</v>
          </cell>
          <cell r="I764">
            <v>100</v>
          </cell>
          <cell r="J764">
            <v>96.419</v>
          </cell>
          <cell r="K764">
            <v>0.0756</v>
          </cell>
          <cell r="L764">
            <v>0.005486000000000005</v>
          </cell>
          <cell r="M764" t="str">
            <v>Maturity</v>
          </cell>
          <cell r="N764">
            <v>46444</v>
          </cell>
          <cell r="O764">
            <v>2.765012351223894</v>
          </cell>
          <cell r="P764">
            <v>2.590450604450512</v>
          </cell>
          <cell r="Q764">
            <v>2.40837728193614</v>
          </cell>
          <cell r="R764" t="str">
            <v>CRISIL AAA</v>
          </cell>
          <cell r="S764" t="str">
            <v/>
          </cell>
          <cell r="T764">
            <v>96.4162</v>
          </cell>
          <cell r="U764">
            <v>0.0756</v>
          </cell>
          <cell r="V764">
            <v>0.005485000000000004</v>
          </cell>
          <cell r="W764" t="str">
            <v>Level-3</v>
          </cell>
          <cell r="X764" t="str">
            <v>Maturity</v>
          </cell>
          <cell r="Y764" t="str">
            <v/>
          </cell>
          <cell r="Z764">
            <v>0</v>
          </cell>
          <cell r="AA764" t="str">
            <v/>
          </cell>
          <cell r="AB764" t="str">
            <v/>
          </cell>
          <cell r="AC764" t="str">
            <v/>
          </cell>
          <cell r="AD764" t="str">
            <v/>
          </cell>
          <cell r="AE764" t="str">
            <v/>
          </cell>
          <cell r="AF764" t="str">
            <v/>
          </cell>
          <cell r="AG764" t="str">
            <v/>
          </cell>
          <cell r="AH764" t="str">
            <v/>
          </cell>
          <cell r="AI764" t="str">
            <v/>
          </cell>
          <cell r="AJ764" t="str">
            <v/>
          </cell>
          <cell r="AK764" t="str">
            <v/>
          </cell>
        </row>
        <row r="765">
          <cell r="C765" t="str">
            <v>INE511C07755</v>
          </cell>
          <cell r="D765" t="str">
            <v>Poonawalla Fincorp Ltd.</v>
          </cell>
          <cell r="E765" t="str">
            <v>Poonawalla Fincorp 07.60% (series D1 FY 2022-23) 19-Jul-2024</v>
          </cell>
          <cell r="F765" t="str">
            <v>Bond</v>
          </cell>
          <cell r="G765">
            <v>45492</v>
          </cell>
          <cell r="H765">
            <v>0.076</v>
          </cell>
          <cell r="I765">
            <v>100</v>
          </cell>
          <cell r="J765">
            <v>99.8861</v>
          </cell>
          <cell r="K765">
            <v>0.0785</v>
          </cell>
          <cell r="L765">
            <v>0.009903597707847711</v>
          </cell>
          <cell r="M765" t="str">
            <v>Maturity</v>
          </cell>
          <cell r="N765">
            <v>45492</v>
          </cell>
          <cell r="O765">
            <v>0.15846994535519127</v>
          </cell>
          <cell r="P765">
            <v>0.1557377049180328</v>
          </cell>
          <cell r="Q765">
            <v>0.14440213715162983</v>
          </cell>
          <cell r="R765" t="str">
            <v>CRISIL AAA</v>
          </cell>
          <cell r="S765" t="str">
            <v/>
          </cell>
          <cell r="T765">
            <v>99.8843</v>
          </cell>
          <cell r="U765">
            <v>0.0785</v>
          </cell>
          <cell r="V765">
            <v>0.009824999999999987</v>
          </cell>
          <cell r="W765" t="str">
            <v>Level-3</v>
          </cell>
          <cell r="X765" t="str">
            <v>Maturity</v>
          </cell>
          <cell r="Y765" t="str">
            <v/>
          </cell>
          <cell r="Z765">
            <v>0</v>
          </cell>
          <cell r="AA765" t="str">
            <v/>
          </cell>
          <cell r="AB765" t="str">
            <v/>
          </cell>
          <cell r="AC765" t="str">
            <v/>
          </cell>
          <cell r="AD765" t="str">
            <v/>
          </cell>
          <cell r="AE765" t="str">
            <v/>
          </cell>
          <cell r="AF765" t="str">
            <v/>
          </cell>
          <cell r="AG765" t="str">
            <v/>
          </cell>
          <cell r="AH765" t="str">
            <v/>
          </cell>
          <cell r="AI765" t="str">
            <v/>
          </cell>
          <cell r="AJ765" t="str">
            <v/>
          </cell>
          <cell r="AK765" t="str">
            <v/>
          </cell>
        </row>
        <row r="766">
          <cell r="C766" t="str">
            <v>INE296A07SA5</v>
          </cell>
          <cell r="D766" t="str">
            <v>Bajaj Finance Ltd.</v>
          </cell>
          <cell r="E766" t="str">
            <v>Bajaj Finance 07.20% (Series 286 Tranch 3) 12-Jul-2024</v>
          </cell>
          <cell r="F766" t="str">
            <v>Bond</v>
          </cell>
          <cell r="G766">
            <v>45485</v>
          </cell>
          <cell r="H766">
            <v>0.07200000000000001</v>
          </cell>
          <cell r="I766">
            <v>100</v>
          </cell>
          <cell r="J766">
            <v>99.8745</v>
          </cell>
          <cell r="K766">
            <v>0.0767</v>
          </cell>
          <cell r="L766">
            <v>0.008103597707847715</v>
          </cell>
          <cell r="M766" t="str">
            <v>Maturity</v>
          </cell>
          <cell r="N766">
            <v>45485</v>
          </cell>
          <cell r="O766">
            <v>0.13934426229508196</v>
          </cell>
          <cell r="P766">
            <v>0.1366120218579235</v>
          </cell>
          <cell r="Q766">
            <v>0.1268803026450483</v>
          </cell>
          <cell r="R766" t="str">
            <v>CRISIL AAA</v>
          </cell>
          <cell r="S766" t="str">
            <v/>
          </cell>
          <cell r="T766">
            <v>99.8722</v>
          </cell>
          <cell r="U766">
            <v>0.0767</v>
          </cell>
          <cell r="V766">
            <v>0.00802499999999999</v>
          </cell>
          <cell r="W766" t="str">
            <v>Level-3</v>
          </cell>
          <cell r="X766" t="str">
            <v>Maturity</v>
          </cell>
          <cell r="Y766" t="str">
            <v/>
          </cell>
          <cell r="Z766">
            <v>0</v>
          </cell>
          <cell r="AA766" t="str">
            <v/>
          </cell>
          <cell r="AB766" t="str">
            <v/>
          </cell>
          <cell r="AC766" t="str">
            <v/>
          </cell>
          <cell r="AD766" t="str">
            <v/>
          </cell>
          <cell r="AE766" t="str">
            <v/>
          </cell>
          <cell r="AF766" t="str">
            <v/>
          </cell>
          <cell r="AG766" t="str">
            <v/>
          </cell>
          <cell r="AH766" t="str">
            <v/>
          </cell>
          <cell r="AI766" t="str">
            <v/>
          </cell>
          <cell r="AJ766" t="str">
            <v/>
          </cell>
          <cell r="AK766" t="str">
            <v/>
          </cell>
        </row>
        <row r="767">
          <cell r="C767" t="str">
            <v>INE377Y07326</v>
          </cell>
          <cell r="D767" t="str">
            <v>Bajaj Housing Finance Ltd.</v>
          </cell>
          <cell r="E767" t="str">
            <v>Bajaj Housing Finance 07.65% (Series 29 Tranche 10)  21-Jul-2025</v>
          </cell>
          <cell r="F767" t="str">
            <v>Bond</v>
          </cell>
          <cell r="G767">
            <v>45859</v>
          </cell>
          <cell r="H767">
            <v>0.0765</v>
          </cell>
          <cell r="I767">
            <v>100</v>
          </cell>
          <cell r="J767">
            <v>99.6727</v>
          </cell>
          <cell r="K767">
            <v>0.0792</v>
          </cell>
          <cell r="L767">
            <v>0.008637000000000006</v>
          </cell>
          <cell r="M767" t="str">
            <v>Maturity</v>
          </cell>
          <cell r="N767">
            <v>45859</v>
          </cell>
          <cell r="O767">
            <v>1.1639344262295082</v>
          </cell>
          <cell r="P767">
            <v>1.0899730126045875</v>
          </cell>
          <cell r="Q767">
            <v>1.009982406045763</v>
          </cell>
          <cell r="R767" t="str">
            <v>CRISIL AAA</v>
          </cell>
          <cell r="S767" t="str">
            <v/>
          </cell>
          <cell r="T767">
            <v>99.6715</v>
          </cell>
          <cell r="U767">
            <v>0.0792</v>
          </cell>
          <cell r="V767">
            <v>0.008655999999999997</v>
          </cell>
          <cell r="W767" t="str">
            <v>Level-3</v>
          </cell>
          <cell r="X767" t="str">
            <v>Maturity</v>
          </cell>
          <cell r="Y767" t="str">
            <v/>
          </cell>
          <cell r="Z767">
            <v>0</v>
          </cell>
          <cell r="AA767" t="str">
            <v/>
          </cell>
          <cell r="AB767" t="str">
            <v/>
          </cell>
          <cell r="AC767" t="str">
            <v/>
          </cell>
          <cell r="AD767" t="str">
            <v/>
          </cell>
          <cell r="AE767" t="str">
            <v/>
          </cell>
          <cell r="AF767" t="str">
            <v/>
          </cell>
          <cell r="AG767" t="str">
            <v/>
          </cell>
          <cell r="AH767" t="str">
            <v/>
          </cell>
          <cell r="AI767" t="str">
            <v/>
          </cell>
          <cell r="AJ767" t="str">
            <v/>
          </cell>
          <cell r="AK767" t="str">
            <v/>
          </cell>
        </row>
        <row r="768">
          <cell r="C768" t="str">
            <v>INE115A07PV9</v>
          </cell>
          <cell r="D768" t="str">
            <v>LIC Housing Finance Ltd.</v>
          </cell>
          <cell r="E768" t="str">
            <v>LICHF 07.90% (Tranche 421) 23-Jun-2027</v>
          </cell>
          <cell r="F768" t="str">
            <v>Bond</v>
          </cell>
          <cell r="G768">
            <v>46561</v>
          </cell>
          <cell r="H768">
            <v>0.079</v>
          </cell>
          <cell r="I768">
            <v>100</v>
          </cell>
          <cell r="J768">
            <v>99.9242</v>
          </cell>
          <cell r="K768">
            <v>0.0792</v>
          </cell>
          <cell r="L768">
            <v>0.007855000000000001</v>
          </cell>
          <cell r="M768" t="str">
            <v>Maturity</v>
          </cell>
          <cell r="N768">
            <v>46561</v>
          </cell>
          <cell r="O768">
            <v>3.087431693989071</v>
          </cell>
          <cell r="P768">
            <v>2.666301932768411</v>
          </cell>
          <cell r="Q768">
            <v>2.4706281808454515</v>
          </cell>
          <cell r="R768" t="str">
            <v>CRISIL AAA</v>
          </cell>
          <cell r="S768" t="str">
            <v/>
          </cell>
          <cell r="T768">
            <v>99.9235</v>
          </cell>
          <cell r="U768">
            <v>0.0792</v>
          </cell>
          <cell r="V768">
            <v>0.0074800000000000005</v>
          </cell>
          <cell r="W768" t="str">
            <v>Level-3</v>
          </cell>
          <cell r="X768" t="str">
            <v>Maturity</v>
          </cell>
          <cell r="Y768" t="str">
            <v/>
          </cell>
          <cell r="Z768">
            <v>0</v>
          </cell>
          <cell r="AA768" t="str">
            <v/>
          </cell>
          <cell r="AB768" t="str">
            <v/>
          </cell>
          <cell r="AC768" t="str">
            <v/>
          </cell>
          <cell r="AD768" t="str">
            <v/>
          </cell>
          <cell r="AE768" t="str">
            <v/>
          </cell>
          <cell r="AF768" t="str">
            <v/>
          </cell>
          <cell r="AG768" t="str">
            <v/>
          </cell>
          <cell r="AH768" t="str">
            <v/>
          </cell>
          <cell r="AI768" t="str">
            <v/>
          </cell>
          <cell r="AJ768" t="str">
            <v/>
          </cell>
          <cell r="AK768" t="str">
            <v/>
          </cell>
        </row>
        <row r="769">
          <cell r="C769" t="str">
            <v>INE667F07IE9</v>
          </cell>
          <cell r="D769" t="str">
            <v>Sundaram Home Finance Ltd.</v>
          </cell>
          <cell r="E769" t="str">
            <v>Sundaram Home Finance Ltd. 8.39% Taxable 22-Jul-2024</v>
          </cell>
          <cell r="F769" t="str">
            <v>Bond</v>
          </cell>
          <cell r="G769">
            <v>45495</v>
          </cell>
          <cell r="H769">
            <v>0.0673</v>
          </cell>
          <cell r="I769">
            <v>100</v>
          </cell>
          <cell r="J769">
            <v>99.999</v>
          </cell>
          <cell r="K769">
            <v>0.078443</v>
          </cell>
          <cell r="L769">
            <v>0.00976607142857143</v>
          </cell>
          <cell r="M769" t="str">
            <v>Maturity</v>
          </cell>
          <cell r="N769">
            <v>45495</v>
          </cell>
          <cell r="O769">
            <v>0.16666666666666666</v>
          </cell>
          <cell r="P769">
            <v>0.16393442622950818</v>
          </cell>
          <cell r="Q769">
            <v>0.1520102835564867</v>
          </cell>
          <cell r="R769" t="str">
            <v>[ICRA]AAA</v>
          </cell>
          <cell r="S769" t="str">
            <v/>
          </cell>
          <cell r="T769">
            <v>99.9993</v>
          </cell>
          <cell r="U769">
            <v>0.078443</v>
          </cell>
          <cell r="V769">
            <v>0.009588517836472701</v>
          </cell>
          <cell r="W769" t="str">
            <v>Level-3</v>
          </cell>
          <cell r="X769" t="str">
            <v>Maturity</v>
          </cell>
          <cell r="Y769" t="str">
            <v/>
          </cell>
          <cell r="Z769">
            <v>0</v>
          </cell>
          <cell r="AA769" t="str">
            <v/>
          </cell>
          <cell r="AB769" t="str">
            <v/>
          </cell>
          <cell r="AC769" t="str">
            <v/>
          </cell>
          <cell r="AD769" t="str">
            <v/>
          </cell>
          <cell r="AE769" t="str">
            <v/>
          </cell>
          <cell r="AF769" t="str">
            <v/>
          </cell>
          <cell r="AG769" t="str">
            <v/>
          </cell>
          <cell r="AH769" t="str">
            <v/>
          </cell>
          <cell r="AI769" t="str">
            <v/>
          </cell>
          <cell r="AJ769" t="str">
            <v/>
          </cell>
          <cell r="AK769" t="str">
            <v/>
          </cell>
        </row>
        <row r="770">
          <cell r="C770" t="str">
            <v>INE692A08193</v>
          </cell>
          <cell r="D770" t="str">
            <v>Union Bank Of India</v>
          </cell>
          <cell r="E770" t="str">
            <v>Union Bank 08.69%( Basel III AT I Series XXXV ) 25-Jul-2122 C 23-Jul-2027</v>
          </cell>
          <cell r="F770" t="str">
            <v>Bond</v>
          </cell>
          <cell r="G770">
            <v>81291</v>
          </cell>
          <cell r="H770">
            <v>0.0869</v>
          </cell>
          <cell r="I770">
            <v>100</v>
          </cell>
          <cell r="J770">
            <v>99.9037</v>
          </cell>
          <cell r="K770">
            <v>0.086939</v>
          </cell>
          <cell r="L770">
            <v>0.012084999999999999</v>
          </cell>
          <cell r="M770" t="str">
            <v>Maturity</v>
          </cell>
          <cell r="N770">
            <v>81291</v>
          </cell>
          <cell r="O770">
            <v>98.17486338797814</v>
          </cell>
          <cell r="P770">
            <v>11.67120301862803</v>
          </cell>
          <cell r="Q770">
            <v>10.737679868537269</v>
          </cell>
          <cell r="R770" t="str">
            <v>IND AA</v>
          </cell>
          <cell r="S770" t="str">
            <v/>
          </cell>
          <cell r="T770">
            <v>99.9031</v>
          </cell>
          <cell r="U770">
            <v>0.086939</v>
          </cell>
          <cell r="V770">
            <v>0.012009999999999993</v>
          </cell>
          <cell r="W770" t="str">
            <v>Level-3</v>
          </cell>
          <cell r="X770" t="str">
            <v>Maturity</v>
          </cell>
          <cell r="Y770" t="str">
            <v/>
          </cell>
          <cell r="Z770">
            <v>0</v>
          </cell>
          <cell r="AA770" t="str">
            <v/>
          </cell>
          <cell r="AB770" t="str">
            <v/>
          </cell>
          <cell r="AC770" t="str">
            <v/>
          </cell>
          <cell r="AD770" t="str">
            <v/>
          </cell>
          <cell r="AE770" t="str">
            <v/>
          </cell>
          <cell r="AF770" t="str">
            <v/>
          </cell>
          <cell r="AG770" t="str">
            <v/>
          </cell>
          <cell r="AH770" t="str">
            <v/>
          </cell>
          <cell r="AI770" t="str">
            <v/>
          </cell>
          <cell r="AJ770" t="str">
            <v/>
          </cell>
          <cell r="AK770" t="str">
            <v/>
          </cell>
        </row>
        <row r="771">
          <cell r="C771" t="str">
            <v>INE729N08089</v>
          </cell>
          <cell r="D771" t="str">
            <v>TVS Credit Services Ltd.</v>
          </cell>
          <cell r="E771" t="str">
            <v>TVS Credit Services 09.50% 31-Jan-2028</v>
          </cell>
          <cell r="F771" t="str">
            <v>Bond</v>
          </cell>
          <cell r="G771">
            <v>46783</v>
          </cell>
          <cell r="H771">
            <v>0.095</v>
          </cell>
          <cell r="I771">
            <v>100</v>
          </cell>
          <cell r="J771">
            <v>101.2138</v>
          </cell>
          <cell r="K771">
            <v>0.091</v>
          </cell>
          <cell r="L771">
            <v>0.020795999999999995</v>
          </cell>
          <cell r="M771" t="str">
            <v>Maturity</v>
          </cell>
          <cell r="N771">
            <v>46783</v>
          </cell>
          <cell r="O771">
            <v>3.695403847593383</v>
          </cell>
          <cell r="P771">
            <v>3.0492334056400052</v>
          </cell>
          <cell r="Q771">
            <v>2.7948977136938637</v>
          </cell>
          <cell r="R771" t="str">
            <v>CRISIL AA</v>
          </cell>
          <cell r="S771" t="str">
            <v/>
          </cell>
          <cell r="T771">
            <v>101.2138</v>
          </cell>
          <cell r="U771">
            <v>0.091</v>
          </cell>
          <cell r="V771">
            <v>0.02045899999999999</v>
          </cell>
          <cell r="W771" t="str">
            <v>Level-3</v>
          </cell>
          <cell r="X771" t="str">
            <v>Maturity</v>
          </cell>
          <cell r="Y771" t="str">
            <v/>
          </cell>
          <cell r="Z771">
            <v>0</v>
          </cell>
          <cell r="AA771" t="str">
            <v/>
          </cell>
          <cell r="AB771" t="str">
            <v/>
          </cell>
          <cell r="AC771" t="str">
            <v/>
          </cell>
          <cell r="AD771" t="str">
            <v/>
          </cell>
          <cell r="AE771" t="str">
            <v/>
          </cell>
          <cell r="AF771" t="str">
            <v/>
          </cell>
          <cell r="AG771" t="str">
            <v/>
          </cell>
          <cell r="AH771" t="str">
            <v/>
          </cell>
          <cell r="AI771" t="str">
            <v/>
          </cell>
          <cell r="AJ771" t="str">
            <v/>
          </cell>
          <cell r="AK771" t="str">
            <v/>
          </cell>
        </row>
        <row r="772">
          <cell r="C772" t="str">
            <v>INE261F08DQ4</v>
          </cell>
          <cell r="D772" t="str">
            <v>National Bank for Agriculture &amp; Rural Development</v>
          </cell>
          <cell r="E772" t="str">
            <v>NABARD 07.25% (Series 23 C) 01-Aug-2025</v>
          </cell>
          <cell r="F772" t="str">
            <v>Bond</v>
          </cell>
          <cell r="G772">
            <v>45870</v>
          </cell>
          <cell r="H772">
            <v>0.07250000000000001</v>
          </cell>
          <cell r="I772">
            <v>100</v>
          </cell>
          <cell r="J772">
            <v>99.4199</v>
          </cell>
          <cell r="K772">
            <v>0.0774</v>
          </cell>
          <cell r="L772">
            <v>0.006836999999999996</v>
          </cell>
          <cell r="M772" t="str">
            <v>Maturity</v>
          </cell>
          <cell r="N772">
            <v>45870</v>
          </cell>
          <cell r="O772">
            <v>1.194041470169923</v>
          </cell>
          <cell r="P772">
            <v>1.1221116903035853</v>
          </cell>
          <cell r="Q772">
            <v>1.0414996197360176</v>
          </cell>
          <cell r="R772" t="str">
            <v>CRISIL AAA</v>
          </cell>
          <cell r="S772" t="str">
            <v/>
          </cell>
          <cell r="T772">
            <v>99.4183</v>
          </cell>
          <cell r="U772">
            <v>0.0774</v>
          </cell>
          <cell r="V772">
            <v>0.006555999999999992</v>
          </cell>
          <cell r="W772" t="str">
            <v>Level-1</v>
          </cell>
          <cell r="X772" t="str">
            <v>Maturity</v>
          </cell>
          <cell r="Y772" t="str">
            <v/>
          </cell>
          <cell r="Z772">
            <v>0</v>
          </cell>
          <cell r="AA772" t="str">
            <v/>
          </cell>
          <cell r="AB772" t="str">
            <v/>
          </cell>
          <cell r="AC772" t="str">
            <v/>
          </cell>
          <cell r="AD772" t="str">
            <v/>
          </cell>
          <cell r="AE772" t="str">
            <v/>
          </cell>
          <cell r="AF772" t="str">
            <v/>
          </cell>
          <cell r="AG772" t="str">
            <v/>
          </cell>
          <cell r="AH772" t="str">
            <v/>
          </cell>
          <cell r="AI772" t="str">
            <v/>
          </cell>
          <cell r="AJ772" t="str">
            <v/>
          </cell>
          <cell r="AK772" t="str">
            <v/>
          </cell>
        </row>
        <row r="773">
          <cell r="C773" t="str">
            <v>INE040A08807</v>
          </cell>
          <cell r="D773" t="str">
            <v>HDFC Bank Ltd.</v>
          </cell>
          <cell r="E773" t="str">
            <v>HDFC BK (Erstwhile HDFC) 08.00% (Series AA-009) 27-Jul-2032</v>
          </cell>
          <cell r="F773" t="str">
            <v>Bond</v>
          </cell>
          <cell r="G773">
            <v>48422</v>
          </cell>
          <cell r="H773">
            <v>0.08</v>
          </cell>
          <cell r="I773">
            <v>100</v>
          </cell>
          <cell r="J773">
            <v>101.1327</v>
          </cell>
          <cell r="K773">
            <v>0.078</v>
          </cell>
          <cell r="L773">
            <v>0.0073710000000000025</v>
          </cell>
          <cell r="M773" t="str">
            <v>Maturity</v>
          </cell>
          <cell r="N773">
            <v>48422</v>
          </cell>
          <cell r="O773">
            <v>8.180327868852459</v>
          </cell>
          <cell r="P773">
            <v>5.939649609716712</v>
          </cell>
          <cell r="Q773">
            <v>5.509879044264111</v>
          </cell>
          <cell r="R773" t="str">
            <v>CRISIL AAA</v>
          </cell>
          <cell r="S773" t="str">
            <v/>
          </cell>
          <cell r="T773">
            <v>101.1325</v>
          </cell>
          <cell r="U773">
            <v>0.078</v>
          </cell>
          <cell r="V773">
            <v>0.006519999999999998</v>
          </cell>
          <cell r="W773" t="str">
            <v>Level-2</v>
          </cell>
          <cell r="X773" t="str">
            <v>Maturity</v>
          </cell>
          <cell r="Y773" t="str">
            <v/>
          </cell>
          <cell r="Z773">
            <v>0</v>
          </cell>
          <cell r="AA773" t="str">
            <v/>
          </cell>
          <cell r="AB773" t="str">
            <v/>
          </cell>
          <cell r="AC773" t="str">
            <v/>
          </cell>
          <cell r="AD773" t="str">
            <v/>
          </cell>
          <cell r="AE773" t="str">
            <v/>
          </cell>
          <cell r="AF773" t="str">
            <v/>
          </cell>
          <cell r="AG773" t="str">
            <v/>
          </cell>
          <cell r="AH773" t="str">
            <v/>
          </cell>
          <cell r="AI773" t="str">
            <v/>
          </cell>
          <cell r="AJ773" t="str">
            <v/>
          </cell>
          <cell r="AK773" t="str">
            <v/>
          </cell>
        </row>
        <row r="774">
          <cell r="C774" t="str">
            <v>INE556F08KA6</v>
          </cell>
          <cell r="D774" t="str">
            <v>Small Industries Development Bank Of India</v>
          </cell>
          <cell r="E774" t="str">
            <v>SIDBI 07.25% (Series III of FY- 2022-23) 31-Jul-2025</v>
          </cell>
          <cell r="F774" t="str">
            <v>Bond</v>
          </cell>
          <cell r="G774">
            <v>45869</v>
          </cell>
          <cell r="H774">
            <v>0.07250000000000001</v>
          </cell>
          <cell r="I774">
            <v>100</v>
          </cell>
          <cell r="J774">
            <v>99.4662</v>
          </cell>
          <cell r="K774">
            <v>0.077</v>
          </cell>
          <cell r="L774">
            <v>0.006436999999999998</v>
          </cell>
          <cell r="M774" t="str">
            <v>Maturity</v>
          </cell>
          <cell r="N774">
            <v>45869</v>
          </cell>
          <cell r="O774">
            <v>1.1912792873718092</v>
          </cell>
          <cell r="P774">
            <v>1.120122354020652</v>
          </cell>
          <cell r="Q774">
            <v>1.040039325924468</v>
          </cell>
          <cell r="R774" t="str">
            <v>[ICRA]AAA</v>
          </cell>
          <cell r="S774" t="str">
            <v/>
          </cell>
          <cell r="T774">
            <v>99.4647</v>
          </cell>
          <cell r="U774">
            <v>0.077</v>
          </cell>
          <cell r="V774">
            <v>0.006555999999999992</v>
          </cell>
          <cell r="W774" t="str">
            <v>Level-3</v>
          </cell>
          <cell r="X774" t="str">
            <v>Maturity</v>
          </cell>
          <cell r="Y774" t="str">
            <v/>
          </cell>
          <cell r="Z774">
            <v>0</v>
          </cell>
          <cell r="AA774" t="str">
            <v/>
          </cell>
          <cell r="AB774" t="str">
            <v/>
          </cell>
          <cell r="AC774" t="str">
            <v/>
          </cell>
          <cell r="AD774" t="str">
            <v/>
          </cell>
          <cell r="AE774" t="str">
            <v/>
          </cell>
          <cell r="AF774" t="str">
            <v/>
          </cell>
          <cell r="AG774" t="str">
            <v/>
          </cell>
          <cell r="AH774" t="str">
            <v/>
          </cell>
          <cell r="AI774" t="str">
            <v/>
          </cell>
          <cell r="AJ774" t="str">
            <v/>
          </cell>
          <cell r="AK774" t="str">
            <v/>
          </cell>
        </row>
        <row r="775">
          <cell r="C775" t="str">
            <v>INE916DA7RO9</v>
          </cell>
          <cell r="D775" t="str">
            <v>Kotak Mahindra Prime Ltd.</v>
          </cell>
          <cell r="E775" t="str">
            <v>Kotak Mahindra Prime 0% 17-Jan-2025</v>
          </cell>
          <cell r="F775" t="str">
            <v>Bond</v>
          </cell>
          <cell r="G775">
            <v>45674</v>
          </cell>
          <cell r="H775">
            <v>0</v>
          </cell>
          <cell r="I775">
            <v>100</v>
          </cell>
          <cell r="J775">
            <v>95.1256</v>
          </cell>
          <cell r="K775">
            <v>0.0788</v>
          </cell>
          <cell r="L775">
            <v>0.0087</v>
          </cell>
          <cell r="M775" t="str">
            <v>Maturity</v>
          </cell>
          <cell r="N775">
            <v>45674</v>
          </cell>
          <cell r="O775">
            <v>0.6557377049180327</v>
          </cell>
          <cell r="P775">
            <v>0.6530054644808743</v>
          </cell>
          <cell r="Q775">
            <v>0.6053072529485302</v>
          </cell>
          <cell r="R775" t="str">
            <v>CRISIL AAA</v>
          </cell>
          <cell r="S775" t="str">
            <v/>
          </cell>
          <cell r="T775">
            <v>95.1061</v>
          </cell>
          <cell r="U775">
            <v>0.0788</v>
          </cell>
          <cell r="V775">
            <v>0.009299999999999989</v>
          </cell>
          <cell r="W775" t="str">
            <v>Level-2</v>
          </cell>
          <cell r="X775" t="str">
            <v>Maturity</v>
          </cell>
          <cell r="Y775" t="str">
            <v/>
          </cell>
          <cell r="Z775">
            <v>0</v>
          </cell>
          <cell r="AA775" t="str">
            <v/>
          </cell>
          <cell r="AB775" t="str">
            <v/>
          </cell>
          <cell r="AC775" t="str">
            <v/>
          </cell>
          <cell r="AD775" t="str">
            <v/>
          </cell>
          <cell r="AE775" t="str">
            <v/>
          </cell>
          <cell r="AF775" t="str">
            <v/>
          </cell>
          <cell r="AG775" t="str">
            <v/>
          </cell>
          <cell r="AH775" t="str">
            <v/>
          </cell>
          <cell r="AI775" t="str">
            <v/>
          </cell>
          <cell r="AJ775" t="str">
            <v/>
          </cell>
          <cell r="AK775" t="str">
            <v/>
          </cell>
        </row>
        <row r="776">
          <cell r="C776" t="str">
            <v>INE219X07348</v>
          </cell>
          <cell r="D776" t="str">
            <v>India Grid Trust</v>
          </cell>
          <cell r="E776" t="str">
            <v>India Grid Trust 07.53% (SERIES O) 05-Aug-2025</v>
          </cell>
          <cell r="F776" t="str">
            <v>Bond</v>
          </cell>
          <cell r="G776">
            <v>45874</v>
          </cell>
          <cell r="H776">
            <v>0.0753</v>
          </cell>
          <cell r="I776">
            <v>100</v>
          </cell>
          <cell r="J776">
            <v>99.5729</v>
          </cell>
          <cell r="K776">
            <v>0.08145</v>
          </cell>
          <cell r="L776">
            <v>0.010886999999999994</v>
          </cell>
          <cell r="M776" t="str">
            <v>Maturity</v>
          </cell>
          <cell r="N776">
            <v>45874</v>
          </cell>
          <cell r="O776">
            <v>1.2035781121341418</v>
          </cell>
          <cell r="P776">
            <v>1.1543738157814507</v>
          </cell>
          <cell r="Q776">
            <v>1.1313369667950857</v>
          </cell>
          <cell r="R776" t="str">
            <v>[ICRA]AAA</v>
          </cell>
          <cell r="S776" t="str">
            <v/>
          </cell>
          <cell r="T776">
            <v>99.5721</v>
          </cell>
          <cell r="U776">
            <v>0.08145</v>
          </cell>
          <cell r="V776">
            <v>0.010905999999999999</v>
          </cell>
          <cell r="W776" t="str">
            <v>Level-3</v>
          </cell>
          <cell r="X776" t="str">
            <v>Maturity</v>
          </cell>
          <cell r="Y776" t="str">
            <v/>
          </cell>
          <cell r="Z776">
            <v>0</v>
          </cell>
          <cell r="AA776" t="str">
            <v/>
          </cell>
          <cell r="AB776" t="str">
            <v/>
          </cell>
          <cell r="AC776" t="str">
            <v/>
          </cell>
          <cell r="AD776" t="str">
            <v/>
          </cell>
          <cell r="AE776" t="str">
            <v/>
          </cell>
          <cell r="AF776" t="str">
            <v/>
          </cell>
          <cell r="AG776" t="str">
            <v/>
          </cell>
          <cell r="AH776" t="str">
            <v/>
          </cell>
          <cell r="AI776" t="str">
            <v/>
          </cell>
          <cell r="AJ776" t="str">
            <v/>
          </cell>
          <cell r="AK776" t="str">
            <v/>
          </cell>
        </row>
        <row r="777">
          <cell r="C777" t="str">
            <v>INE752E07JZ5</v>
          </cell>
          <cell r="D777" t="str">
            <v>Power Grid Corporation of India Ltd.</v>
          </cell>
          <cell r="E777" t="str">
            <v>PGC 09.30% (Series- XL STRPPS - K) 28-Jun-2026</v>
          </cell>
          <cell r="F777" t="str">
            <v>Bond</v>
          </cell>
          <cell r="G777">
            <v>46201</v>
          </cell>
          <cell r="H777">
            <v>0.093</v>
          </cell>
          <cell r="I777">
            <v>100</v>
          </cell>
          <cell r="J777">
            <v>103.211</v>
          </cell>
          <cell r="K777">
            <v>0.0757</v>
          </cell>
          <cell r="L777">
            <v>0.005586000000000008</v>
          </cell>
          <cell r="M777" t="str">
            <v>Maturity</v>
          </cell>
          <cell r="N777">
            <v>46201</v>
          </cell>
          <cell r="O777">
            <v>2.101092896174863</v>
          </cell>
          <cell r="P777">
            <v>1.8559698612367885</v>
          </cell>
          <cell r="Q777">
            <v>1.725360101549492</v>
          </cell>
          <cell r="R777" t="str">
            <v>CRISIL AAA</v>
          </cell>
          <cell r="S777" t="str">
            <v/>
          </cell>
          <cell r="T777">
            <v>103.2142</v>
          </cell>
          <cell r="U777">
            <v>0.0757</v>
          </cell>
          <cell r="V777">
            <v>0.005014999999999992</v>
          </cell>
          <cell r="W777" t="str">
            <v>Level-3</v>
          </cell>
          <cell r="X777" t="str">
            <v>Maturity</v>
          </cell>
          <cell r="Y777" t="str">
            <v/>
          </cell>
          <cell r="Z777">
            <v>0</v>
          </cell>
          <cell r="AA777" t="str">
            <v/>
          </cell>
          <cell r="AB777" t="str">
            <v/>
          </cell>
          <cell r="AC777" t="str">
            <v/>
          </cell>
          <cell r="AD777" t="str">
            <v/>
          </cell>
          <cell r="AE777" t="str">
            <v/>
          </cell>
          <cell r="AF777" t="str">
            <v/>
          </cell>
          <cell r="AG777" t="str">
            <v/>
          </cell>
          <cell r="AH777" t="str">
            <v/>
          </cell>
          <cell r="AI777" t="str">
            <v/>
          </cell>
          <cell r="AJ777" t="str">
            <v/>
          </cell>
          <cell r="AK777" t="str">
            <v/>
          </cell>
        </row>
        <row r="778">
          <cell r="C778" t="str">
            <v>INE047A08190</v>
          </cell>
          <cell r="D778" t="str">
            <v>Grasim Industries Ltd.</v>
          </cell>
          <cell r="E778" t="str">
            <v>Grasim Industries 07.50% (Series 22-23 I) 10-Jun-2027</v>
          </cell>
          <cell r="F778" t="str">
            <v>Bond</v>
          </cell>
          <cell r="G778">
            <v>46548</v>
          </cell>
          <cell r="H778">
            <v>0.075</v>
          </cell>
          <cell r="I778">
            <v>100</v>
          </cell>
          <cell r="J778">
            <v>99.8824</v>
          </cell>
          <cell r="K778">
            <v>0.0754</v>
          </cell>
          <cell r="L778">
            <v>0.005195999999999992</v>
          </cell>
          <cell r="M778" t="str">
            <v>Maturity</v>
          </cell>
          <cell r="N778">
            <v>46548</v>
          </cell>
          <cell r="O778">
            <v>3.051912568306011</v>
          </cell>
          <cell r="P778">
            <v>2.649412701005586</v>
          </cell>
          <cell r="Q778">
            <v>2.463653246239154</v>
          </cell>
          <cell r="R778" t="str">
            <v>CRISIL AAA</v>
          </cell>
          <cell r="S778" t="str">
            <v/>
          </cell>
          <cell r="T778">
            <v>99.8816</v>
          </cell>
          <cell r="U778">
            <v>0.0754</v>
          </cell>
          <cell r="V778">
            <v>0.005058999999999994</v>
          </cell>
          <cell r="W778" t="str">
            <v>Level-3</v>
          </cell>
          <cell r="X778" t="str">
            <v>Maturity</v>
          </cell>
          <cell r="Y778" t="str">
            <v/>
          </cell>
          <cell r="Z778">
            <v>0</v>
          </cell>
          <cell r="AA778" t="str">
            <v/>
          </cell>
          <cell r="AB778" t="str">
            <v/>
          </cell>
          <cell r="AC778" t="str">
            <v/>
          </cell>
          <cell r="AD778" t="str">
            <v/>
          </cell>
          <cell r="AE778" t="str">
            <v/>
          </cell>
          <cell r="AF778" t="str">
            <v/>
          </cell>
          <cell r="AG778" t="str">
            <v/>
          </cell>
          <cell r="AH778" t="str">
            <v/>
          </cell>
          <cell r="AI778" t="str">
            <v/>
          </cell>
          <cell r="AJ778" t="str">
            <v/>
          </cell>
          <cell r="AK778" t="str">
            <v/>
          </cell>
        </row>
        <row r="779">
          <cell r="C779" t="str">
            <v>INE306N07MV4</v>
          </cell>
          <cell r="D779" t="str">
            <v>Tata Capital Ltd.</v>
          </cell>
          <cell r="E779" t="str">
            <v>Tata Capital Ltd. FORMERLY- TCFSL 07.75% (TCFSL Series D Option II) 25-Jul-2025</v>
          </cell>
          <cell r="F779" t="str">
            <v>Bond</v>
          </cell>
          <cell r="G779">
            <v>45863</v>
          </cell>
          <cell r="H779">
            <v>0.0775</v>
          </cell>
          <cell r="I779">
            <v>100</v>
          </cell>
          <cell r="J779">
            <v>99.517</v>
          </cell>
          <cell r="K779">
            <v>0.0819</v>
          </cell>
          <cell r="L779">
            <v>0.011337</v>
          </cell>
          <cell r="M779" t="str">
            <v>Maturity</v>
          </cell>
          <cell r="N779">
            <v>45863</v>
          </cell>
          <cell r="O779">
            <v>1.175050527734112</v>
          </cell>
          <cell r="P779">
            <v>1.0905973376325782</v>
          </cell>
          <cell r="Q779">
            <v>1.008038947807171</v>
          </cell>
          <cell r="R779" t="str">
            <v>CRISIL AAA</v>
          </cell>
          <cell r="S779" t="str">
            <v/>
          </cell>
          <cell r="T779">
            <v>99.5153</v>
          </cell>
          <cell r="U779">
            <v>0.0819</v>
          </cell>
          <cell r="V779">
            <v>0.010856000000000005</v>
          </cell>
          <cell r="W779" t="str">
            <v>Level-1</v>
          </cell>
          <cell r="X779" t="str">
            <v>Maturity</v>
          </cell>
          <cell r="Y779" t="str">
            <v/>
          </cell>
          <cell r="Z779">
            <v>0</v>
          </cell>
          <cell r="AA779" t="str">
            <v/>
          </cell>
          <cell r="AB779" t="str">
            <v/>
          </cell>
          <cell r="AC779" t="str">
            <v/>
          </cell>
          <cell r="AD779" t="str">
            <v/>
          </cell>
          <cell r="AE779" t="str">
            <v/>
          </cell>
          <cell r="AF779" t="str">
            <v/>
          </cell>
          <cell r="AG779" t="str">
            <v/>
          </cell>
          <cell r="AH779" t="str">
            <v/>
          </cell>
          <cell r="AI779" t="str">
            <v/>
          </cell>
          <cell r="AJ779" t="str">
            <v/>
          </cell>
          <cell r="AK779" t="str">
            <v/>
          </cell>
        </row>
        <row r="780">
          <cell r="C780" t="str">
            <v>INE949L08442</v>
          </cell>
          <cell r="D780" t="str">
            <v>AU Small Finance Bank Ltd.</v>
          </cell>
          <cell r="E780" t="str">
            <v>AU Small Fin Bank 09.30%  (Series I Lower Tier II) 03-Aug-2032 C 03-Aug-2027</v>
          </cell>
          <cell r="F780" t="str">
            <v>Bond</v>
          </cell>
          <cell r="G780">
            <v>48429</v>
          </cell>
          <cell r="H780">
            <v>0.093</v>
          </cell>
          <cell r="I780">
            <v>100</v>
          </cell>
          <cell r="J780">
            <v>100.6424</v>
          </cell>
          <cell r="K780">
            <v>0.090358</v>
          </cell>
          <cell r="L780">
            <v>0.02015399999999999</v>
          </cell>
          <cell r="M780" t="str">
            <v>Call</v>
          </cell>
          <cell r="N780">
            <v>46602</v>
          </cell>
          <cell r="O780">
            <v>3.199453551912568</v>
          </cell>
          <cell r="P780">
            <v>2.716754974447049</v>
          </cell>
          <cell r="Q780">
            <v>2.4916174086373917</v>
          </cell>
          <cell r="R780" t="str">
            <v>CRISIL AA</v>
          </cell>
          <cell r="S780" t="str">
            <v/>
          </cell>
          <cell r="T780">
            <v>100.6423</v>
          </cell>
          <cell r="U780">
            <v>0.090358</v>
          </cell>
          <cell r="V780">
            <v>0.020317</v>
          </cell>
          <cell r="W780" t="str">
            <v>Level-3</v>
          </cell>
          <cell r="X780" t="str">
            <v>Maturity</v>
          </cell>
          <cell r="Y780" t="str">
            <v/>
          </cell>
          <cell r="Z780">
            <v>0</v>
          </cell>
          <cell r="AA780">
            <v>1827</v>
          </cell>
          <cell r="AB780" t="str">
            <v/>
          </cell>
          <cell r="AC780" t="str">
            <v/>
          </cell>
          <cell r="AD780" t="str">
            <v/>
          </cell>
          <cell r="AE780" t="str">
            <v/>
          </cell>
          <cell r="AF780" t="str">
            <v/>
          </cell>
          <cell r="AG780" t="str">
            <v/>
          </cell>
          <cell r="AH780" t="str">
            <v/>
          </cell>
          <cell r="AI780" t="str">
            <v/>
          </cell>
          <cell r="AJ780" t="str">
            <v/>
          </cell>
          <cell r="AK780" t="str">
            <v/>
          </cell>
        </row>
        <row r="781">
          <cell r="C781" t="str">
            <v>INE033L07HT2</v>
          </cell>
          <cell r="D781" t="str">
            <v>Tata Capital Housing Finance Ltd.</v>
          </cell>
          <cell r="E781" t="str">
            <v>TCHFL 07.55% (Series D FY 2022-23 Option I) 05-Aug-2025</v>
          </cell>
          <cell r="F781" t="str">
            <v>Bond</v>
          </cell>
          <cell r="G781">
            <v>45874</v>
          </cell>
          <cell r="H781">
            <v>0.0755</v>
          </cell>
          <cell r="I781">
            <v>100</v>
          </cell>
          <cell r="J781">
            <v>99.4352</v>
          </cell>
          <cell r="K781">
            <v>0.0802</v>
          </cell>
          <cell r="L781">
            <v>0.009636999999999993</v>
          </cell>
          <cell r="M781" t="str">
            <v>Maturity</v>
          </cell>
          <cell r="N781">
            <v>45874</v>
          </cell>
          <cell r="O781">
            <v>1.2049180327868851</v>
          </cell>
          <cell r="P781">
            <v>1.1317007307480795</v>
          </cell>
          <cell r="Q781">
            <v>1.0476770327236433</v>
          </cell>
          <cell r="R781" t="str">
            <v>CRISIL AAA</v>
          </cell>
          <cell r="S781" t="str">
            <v/>
          </cell>
          <cell r="T781">
            <v>99.4336</v>
          </cell>
          <cell r="U781">
            <v>0.0802</v>
          </cell>
          <cell r="V781">
            <v>0.009655999999999998</v>
          </cell>
          <cell r="W781" t="str">
            <v>Level-3</v>
          </cell>
          <cell r="X781" t="str">
            <v>Maturity</v>
          </cell>
          <cell r="Y781" t="str">
            <v/>
          </cell>
          <cell r="Z781">
            <v>0</v>
          </cell>
          <cell r="AA781" t="str">
            <v/>
          </cell>
          <cell r="AB781" t="str">
            <v/>
          </cell>
          <cell r="AC781" t="str">
            <v/>
          </cell>
          <cell r="AD781" t="str">
            <v/>
          </cell>
          <cell r="AE781" t="str">
            <v/>
          </cell>
          <cell r="AF781" t="str">
            <v/>
          </cell>
          <cell r="AG781" t="str">
            <v/>
          </cell>
          <cell r="AH781" t="str">
            <v/>
          </cell>
          <cell r="AI781" t="str">
            <v/>
          </cell>
          <cell r="AJ781" t="str">
            <v/>
          </cell>
          <cell r="AK781" t="str">
            <v/>
          </cell>
        </row>
        <row r="782">
          <cell r="C782" t="str">
            <v>INE124N07606</v>
          </cell>
          <cell r="D782" t="str">
            <v>SK Finance Ltd.</v>
          </cell>
          <cell r="E782" t="str">
            <v>SK Finance 04.90% (Repo+335bps) 08-Aug-2024</v>
          </cell>
          <cell r="F782" t="str">
            <v>Bond</v>
          </cell>
          <cell r="G782">
            <v>45512</v>
          </cell>
          <cell r="H782">
            <v>0.0985</v>
          </cell>
          <cell r="I782">
            <v>100</v>
          </cell>
          <cell r="J782">
            <v>100.0851</v>
          </cell>
          <cell r="K782">
            <v>0.0875</v>
          </cell>
          <cell r="L782">
            <v>0.018823071428571425</v>
          </cell>
          <cell r="M782" t="str">
            <v>Maturity</v>
          </cell>
          <cell r="N782">
            <v>45512</v>
          </cell>
          <cell r="O782">
            <v>0.21311475409836064</v>
          </cell>
          <cell r="P782">
            <v>0.2103825136612022</v>
          </cell>
          <cell r="Q782">
            <v>0.1934551849758181</v>
          </cell>
          <cell r="R782" t="str">
            <v>CRISIL A+</v>
          </cell>
          <cell r="S782" t="str">
            <v/>
          </cell>
          <cell r="T782">
            <v>100.0866</v>
          </cell>
          <cell r="U782">
            <v>0.0875</v>
          </cell>
          <cell r="V782">
            <v>0.01864551783647271</v>
          </cell>
          <cell r="W782" t="str">
            <v>Level-3</v>
          </cell>
          <cell r="X782" t="str">
            <v>Maturity</v>
          </cell>
          <cell r="Y782" t="str">
            <v/>
          </cell>
          <cell r="Z782">
            <v>0</v>
          </cell>
          <cell r="AA782" t="str">
            <v/>
          </cell>
          <cell r="AB782" t="str">
            <v/>
          </cell>
          <cell r="AC782">
            <v>2</v>
          </cell>
          <cell r="AD782" t="str">
            <v/>
          </cell>
          <cell r="AE782" t="str">
            <v/>
          </cell>
          <cell r="AF782" t="str">
            <v/>
          </cell>
          <cell r="AG782" t="str">
            <v/>
          </cell>
          <cell r="AH782" t="str">
            <v/>
          </cell>
          <cell r="AI782" t="str">
            <v/>
          </cell>
          <cell r="AJ782" t="str">
            <v/>
          </cell>
          <cell r="AK782" t="str">
            <v/>
          </cell>
        </row>
        <row r="783">
          <cell r="C783" t="str">
            <v>INE134E08LO4</v>
          </cell>
          <cell r="D783" t="str">
            <v>Power Finance Corporation Ltd.</v>
          </cell>
          <cell r="E783" t="str">
            <v>PFC 07.13% (Series 215) 08-Aug-2025</v>
          </cell>
          <cell r="F783" t="str">
            <v>Bond</v>
          </cell>
          <cell r="G783">
            <v>45877</v>
          </cell>
          <cell r="H783">
            <v>0.0713</v>
          </cell>
          <cell r="I783">
            <v>100</v>
          </cell>
          <cell r="J783">
            <v>99.3891</v>
          </cell>
          <cell r="K783">
            <v>0.0764</v>
          </cell>
          <cell r="L783">
            <v>0.005836999999999995</v>
          </cell>
          <cell r="M783" t="str">
            <v>Maturity</v>
          </cell>
          <cell r="N783">
            <v>45877</v>
          </cell>
          <cell r="O783">
            <v>1.2130997829178831</v>
          </cell>
          <cell r="P783">
            <v>1.143885933261406</v>
          </cell>
          <cell r="Q783">
            <v>1.0626959617813136</v>
          </cell>
          <cell r="R783" t="str">
            <v>CRISIL AAA</v>
          </cell>
          <cell r="S783" t="str">
            <v/>
          </cell>
          <cell r="T783">
            <v>99.3875</v>
          </cell>
          <cell r="U783">
            <v>0.0764</v>
          </cell>
          <cell r="V783">
            <v>0.005556000000000005</v>
          </cell>
          <cell r="W783" t="str">
            <v>Level-2</v>
          </cell>
          <cell r="X783" t="str">
            <v>Maturity</v>
          </cell>
          <cell r="Y783" t="str">
            <v/>
          </cell>
          <cell r="Z783">
            <v>0</v>
          </cell>
          <cell r="AA783" t="str">
            <v/>
          </cell>
          <cell r="AB783" t="str">
            <v/>
          </cell>
          <cell r="AC783" t="str">
            <v/>
          </cell>
          <cell r="AD783" t="str">
            <v/>
          </cell>
          <cell r="AE783" t="str">
            <v/>
          </cell>
          <cell r="AF783" t="str">
            <v/>
          </cell>
          <cell r="AG783" t="str">
            <v/>
          </cell>
          <cell r="AH783" t="str">
            <v/>
          </cell>
          <cell r="AI783" t="str">
            <v/>
          </cell>
          <cell r="AJ783" t="str">
            <v/>
          </cell>
          <cell r="AK783" t="str">
            <v/>
          </cell>
        </row>
        <row r="784">
          <cell r="C784" t="str">
            <v>INE514E08GA6</v>
          </cell>
          <cell r="D784" t="str">
            <v>Export Import Bank Of India</v>
          </cell>
          <cell r="E784" t="str">
            <v>Exim Bank 07.10%  (Series Y03) 18-Mar-2026</v>
          </cell>
          <cell r="F784" t="str">
            <v>Bond</v>
          </cell>
          <cell r="G784">
            <v>46099</v>
          </cell>
          <cell r="H784">
            <v>0.07100000000000001</v>
          </cell>
          <cell r="I784">
            <v>100</v>
          </cell>
          <cell r="J784">
            <v>99.3054</v>
          </cell>
          <cell r="K784">
            <v>0.0753</v>
          </cell>
          <cell r="L784">
            <v>0.003955</v>
          </cell>
          <cell r="M784" t="str">
            <v>Maturity</v>
          </cell>
          <cell r="N784">
            <v>46099</v>
          </cell>
          <cell r="O784">
            <v>1.8213189610000748</v>
          </cell>
          <cell r="P784">
            <v>1.6744062639068333</v>
          </cell>
          <cell r="Q784">
            <v>1.5571526680059828</v>
          </cell>
          <cell r="R784" t="str">
            <v>CRISIL AAA</v>
          </cell>
          <cell r="S784" t="str">
            <v/>
          </cell>
          <cell r="T784">
            <v>99.304</v>
          </cell>
          <cell r="U784">
            <v>0.0753</v>
          </cell>
          <cell r="V784">
            <v>0.003479999999999997</v>
          </cell>
          <cell r="W784" t="str">
            <v>Level-3</v>
          </cell>
          <cell r="X784" t="str">
            <v>Maturity</v>
          </cell>
          <cell r="Y784" t="str">
            <v/>
          </cell>
          <cell r="Z784">
            <v>0</v>
          </cell>
          <cell r="AA784" t="str">
            <v/>
          </cell>
          <cell r="AB784" t="str">
            <v/>
          </cell>
          <cell r="AC784" t="str">
            <v/>
          </cell>
          <cell r="AD784" t="str">
            <v/>
          </cell>
          <cell r="AE784" t="str">
            <v/>
          </cell>
          <cell r="AF784" t="str">
            <v/>
          </cell>
          <cell r="AG784" t="str">
            <v/>
          </cell>
          <cell r="AH784" t="str">
            <v/>
          </cell>
          <cell r="AI784" t="str">
            <v/>
          </cell>
          <cell r="AJ784" t="str">
            <v/>
          </cell>
          <cell r="AK784" t="str">
            <v/>
          </cell>
        </row>
        <row r="785">
          <cell r="C785" t="str">
            <v>INE053F09EO6</v>
          </cell>
          <cell r="D785" t="str">
            <v>Indian Railway Finance Corporation Ltd.</v>
          </cell>
          <cell r="E785" t="str">
            <v>IRFC 10.04% (Series- 54 B) 07-Jun-2027</v>
          </cell>
          <cell r="F785" t="str">
            <v>Bond</v>
          </cell>
          <cell r="G785">
            <v>46545</v>
          </cell>
          <cell r="H785">
            <v>0.1004</v>
          </cell>
          <cell r="I785">
            <v>100</v>
          </cell>
          <cell r="J785">
            <v>107.2038</v>
          </cell>
          <cell r="K785">
            <v>0.0749</v>
          </cell>
          <cell r="L785">
            <v>0.004695999999999992</v>
          </cell>
          <cell r="M785" t="str">
            <v>Maturity</v>
          </cell>
          <cell r="N785">
            <v>46545</v>
          </cell>
          <cell r="O785">
            <v>3.042742720263493</v>
          </cell>
          <cell r="P785">
            <v>2.6818054127998194</v>
          </cell>
          <cell r="Q785">
            <v>2.5849972652174267</v>
          </cell>
          <cell r="R785" t="str">
            <v>CRISIL AAA</v>
          </cell>
          <cell r="S785" t="str">
            <v/>
          </cell>
          <cell r="T785">
            <v>107.2099</v>
          </cell>
          <cell r="U785">
            <v>0.0749</v>
          </cell>
          <cell r="V785">
            <v>0.005033999999999997</v>
          </cell>
          <cell r="W785" t="str">
            <v>Level-2</v>
          </cell>
          <cell r="X785" t="str">
            <v>Maturity</v>
          </cell>
          <cell r="Y785" t="str">
            <v/>
          </cell>
          <cell r="Z785">
            <v>0</v>
          </cell>
          <cell r="AA785" t="str">
            <v/>
          </cell>
          <cell r="AB785" t="str">
            <v/>
          </cell>
          <cell r="AC785" t="str">
            <v/>
          </cell>
          <cell r="AD785" t="str">
            <v/>
          </cell>
          <cell r="AE785" t="str">
            <v/>
          </cell>
          <cell r="AF785" t="str">
            <v/>
          </cell>
          <cell r="AG785" t="str">
            <v/>
          </cell>
          <cell r="AH785" t="str">
            <v/>
          </cell>
          <cell r="AI785" t="str">
            <v/>
          </cell>
          <cell r="AJ785" t="str">
            <v/>
          </cell>
          <cell r="AK785" t="str">
            <v/>
          </cell>
        </row>
        <row r="786">
          <cell r="C786" t="str">
            <v>INE556F08KB4</v>
          </cell>
          <cell r="D786" t="str">
            <v>Small Industries Development Bank Of India</v>
          </cell>
          <cell r="E786" t="str">
            <v>SIDBI 07.11% (Series IV FY- 2022-23) 27-Feb-2026</v>
          </cell>
          <cell r="F786" t="str">
            <v>Bond</v>
          </cell>
          <cell r="G786">
            <v>46080</v>
          </cell>
          <cell r="H786">
            <v>0.0711</v>
          </cell>
          <cell r="I786">
            <v>100</v>
          </cell>
          <cell r="J786">
            <v>99.0596</v>
          </cell>
          <cell r="K786">
            <v>0.07707</v>
          </cell>
          <cell r="L786">
            <v>0.006506999999999999</v>
          </cell>
          <cell r="M786" t="str">
            <v>Maturity</v>
          </cell>
          <cell r="N786">
            <v>46080</v>
          </cell>
          <cell r="O786">
            <v>1.7692117673478553</v>
          </cell>
          <cell r="P786">
            <v>1.6310822930374826</v>
          </cell>
          <cell r="Q786">
            <v>1.5143698116533584</v>
          </cell>
          <cell r="R786" t="str">
            <v>[ICRA]AAA</v>
          </cell>
          <cell r="S786" t="str">
            <v/>
          </cell>
          <cell r="T786">
            <v>99.0578</v>
          </cell>
          <cell r="U786">
            <v>0.07707</v>
          </cell>
          <cell r="V786">
            <v>0.006456000000000003</v>
          </cell>
          <cell r="W786" t="str">
            <v>Level-2</v>
          </cell>
          <cell r="X786" t="str">
            <v>Maturity</v>
          </cell>
          <cell r="Y786" t="str">
            <v/>
          </cell>
          <cell r="Z786">
            <v>0</v>
          </cell>
          <cell r="AA786" t="str">
            <v/>
          </cell>
          <cell r="AB786" t="str">
            <v/>
          </cell>
          <cell r="AC786" t="str">
            <v/>
          </cell>
          <cell r="AD786" t="str">
            <v/>
          </cell>
          <cell r="AE786" t="str">
            <v/>
          </cell>
          <cell r="AF786" t="str">
            <v/>
          </cell>
          <cell r="AG786" t="str">
            <v/>
          </cell>
          <cell r="AH786" t="str">
            <v/>
          </cell>
          <cell r="AI786" t="str">
            <v/>
          </cell>
          <cell r="AJ786" t="str">
            <v/>
          </cell>
          <cell r="AK786" t="str">
            <v/>
          </cell>
        </row>
        <row r="787">
          <cell r="C787" t="str">
            <v>INE848E07BJ2</v>
          </cell>
          <cell r="D787" t="str">
            <v>National Hydroelectric Power Corporation Ltd.</v>
          </cell>
          <cell r="E787" t="str">
            <v>NHPC 06.80% (Series AB STRPP-A) 24-Apr-2026</v>
          </cell>
          <cell r="F787" t="str">
            <v>Bond</v>
          </cell>
          <cell r="G787">
            <v>46136</v>
          </cell>
          <cell r="H787">
            <v>0.068</v>
          </cell>
          <cell r="I787">
            <v>100</v>
          </cell>
          <cell r="J787">
            <v>98.6873</v>
          </cell>
          <cell r="K787">
            <v>0.0755</v>
          </cell>
          <cell r="L787">
            <v>0.004936999999999997</v>
          </cell>
          <cell r="M787" t="str">
            <v>Maturity</v>
          </cell>
          <cell r="N787">
            <v>46136</v>
          </cell>
          <cell r="O787">
            <v>1.9232876712328768</v>
          </cell>
          <cell r="P787">
            <v>1.8564590651966462</v>
          </cell>
          <cell r="Q787">
            <v>1.7261358114334227</v>
          </cell>
          <cell r="R787" t="str">
            <v>IND AAA</v>
          </cell>
          <cell r="S787" t="str">
            <v/>
          </cell>
          <cell r="T787">
            <v>98.6861</v>
          </cell>
          <cell r="U787">
            <v>0.0755</v>
          </cell>
          <cell r="V787">
            <v>0.0046559999999999935</v>
          </cell>
          <cell r="W787" t="str">
            <v>Level-3</v>
          </cell>
          <cell r="X787" t="str">
            <v>Maturity</v>
          </cell>
          <cell r="Y787" t="str">
            <v/>
          </cell>
          <cell r="Z787">
            <v>0</v>
          </cell>
          <cell r="AA787" t="str">
            <v/>
          </cell>
          <cell r="AB787" t="str">
            <v/>
          </cell>
          <cell r="AC787" t="str">
            <v/>
          </cell>
          <cell r="AD787" t="str">
            <v/>
          </cell>
          <cell r="AE787" t="str">
            <v/>
          </cell>
          <cell r="AF787" t="str">
            <v/>
          </cell>
          <cell r="AG787" t="str">
            <v/>
          </cell>
          <cell r="AH787" t="str">
            <v/>
          </cell>
          <cell r="AI787" t="str">
            <v/>
          </cell>
          <cell r="AJ787" t="str">
            <v/>
          </cell>
          <cell r="AK787" t="str">
            <v/>
          </cell>
        </row>
        <row r="788">
          <cell r="C788" t="str">
            <v>INE115A07PY3</v>
          </cell>
          <cell r="D788" t="str">
            <v>LIC Housing Finance Ltd.</v>
          </cell>
          <cell r="E788" t="str">
            <v>LICHF 07.85% (Tranche 424 option I)18-Aug-2032</v>
          </cell>
          <cell r="F788" t="str">
            <v>Bond</v>
          </cell>
          <cell r="G788">
            <v>48444</v>
          </cell>
          <cell r="H788">
            <v>0.0785</v>
          </cell>
          <cell r="I788">
            <v>100</v>
          </cell>
          <cell r="J788">
            <v>100.6587</v>
          </cell>
          <cell r="K788">
            <v>0.0773</v>
          </cell>
          <cell r="L788">
            <v>0.006670999999999996</v>
          </cell>
          <cell r="M788" t="str">
            <v>Maturity</v>
          </cell>
          <cell r="N788">
            <v>48444</v>
          </cell>
          <cell r="O788">
            <v>8.240437158469945</v>
          </cell>
          <cell r="P788">
            <v>6.026401226311216</v>
          </cell>
          <cell r="Q788">
            <v>5.593986100725161</v>
          </cell>
          <cell r="R788" t="str">
            <v>CRISIL AAA</v>
          </cell>
          <cell r="S788" t="str">
            <v/>
          </cell>
          <cell r="T788">
            <v>100.6584</v>
          </cell>
          <cell r="U788">
            <v>0.0773</v>
          </cell>
          <cell r="V788">
            <v>0.006366999999999998</v>
          </cell>
          <cell r="W788" t="str">
            <v>Level-3</v>
          </cell>
          <cell r="X788" t="str">
            <v>Maturity</v>
          </cell>
          <cell r="Y788" t="str">
            <v/>
          </cell>
          <cell r="Z788">
            <v>0</v>
          </cell>
          <cell r="AA788" t="str">
            <v/>
          </cell>
          <cell r="AB788" t="str">
            <v/>
          </cell>
          <cell r="AC788" t="str">
            <v/>
          </cell>
          <cell r="AD788" t="str">
            <v/>
          </cell>
          <cell r="AE788" t="str">
            <v/>
          </cell>
          <cell r="AF788" t="str">
            <v/>
          </cell>
          <cell r="AG788" t="str">
            <v/>
          </cell>
          <cell r="AH788" t="str">
            <v/>
          </cell>
          <cell r="AI788" t="str">
            <v/>
          </cell>
          <cell r="AJ788" t="str">
            <v/>
          </cell>
          <cell r="AK788" t="str">
            <v/>
          </cell>
        </row>
        <row r="789">
          <cell r="C789" t="str">
            <v>INE134E08DB8</v>
          </cell>
          <cell r="D789" t="str">
            <v>Power Finance Corporation Ltd.</v>
          </cell>
          <cell r="E789" t="str">
            <v>PFC 08.85% (Series 66-C) 15-Jun-2030</v>
          </cell>
          <cell r="F789" t="str">
            <v>Bond</v>
          </cell>
          <cell r="G789">
            <v>47649</v>
          </cell>
          <cell r="H789">
            <v>0.08850000000000001</v>
          </cell>
          <cell r="I789">
            <v>100</v>
          </cell>
          <cell r="J789">
            <v>106.2212</v>
          </cell>
          <cell r="K789">
            <v>0.0753</v>
          </cell>
          <cell r="L789">
            <v>0.004766000000000006</v>
          </cell>
          <cell r="M789" t="str">
            <v>Maturity</v>
          </cell>
          <cell r="N789">
            <v>47649</v>
          </cell>
          <cell r="O789">
            <v>6.065573770491803</v>
          </cell>
          <cell r="P789">
            <v>4.623207771963334</v>
          </cell>
          <cell r="Q789">
            <v>4.299458543628135</v>
          </cell>
          <cell r="R789" t="str">
            <v>CRISIL AAA</v>
          </cell>
          <cell r="S789" t="str">
            <v/>
          </cell>
          <cell r="T789">
            <v>106.2227</v>
          </cell>
          <cell r="U789">
            <v>0.0753</v>
          </cell>
          <cell r="V789">
            <v>0.005028000000000005</v>
          </cell>
          <cell r="W789" t="str">
            <v>Level-2</v>
          </cell>
          <cell r="X789" t="str">
            <v>Maturity</v>
          </cell>
          <cell r="Y789">
            <v>0.01</v>
          </cell>
          <cell r="Z789">
            <v>0</v>
          </cell>
          <cell r="AA789" t="str">
            <v/>
          </cell>
          <cell r="AB789" t="str">
            <v/>
          </cell>
          <cell r="AC789" t="str">
            <v/>
          </cell>
          <cell r="AD789" t="str">
            <v/>
          </cell>
          <cell r="AE789" t="str">
            <v/>
          </cell>
          <cell r="AF789" t="str">
            <v/>
          </cell>
          <cell r="AG789" t="str">
            <v/>
          </cell>
          <cell r="AH789" t="str">
            <v/>
          </cell>
          <cell r="AI789" t="str">
            <v/>
          </cell>
          <cell r="AJ789" t="str">
            <v/>
          </cell>
          <cell r="AK789" t="str">
            <v/>
          </cell>
        </row>
        <row r="790">
          <cell r="C790" t="str">
            <v>INE028A08281</v>
          </cell>
          <cell r="D790" t="str">
            <v>Bank of Baroda</v>
          </cell>
          <cell r="E790" t="str">
            <v>Bank of Baroda 07.39% (Series I) 17-Aug-2029</v>
          </cell>
          <cell r="F790" t="str">
            <v>Bond</v>
          </cell>
          <cell r="G790">
            <v>47347</v>
          </cell>
          <cell r="H790">
            <v>0.07390000000000001</v>
          </cell>
          <cell r="I790">
            <v>100</v>
          </cell>
          <cell r="J790">
            <v>99.4062</v>
          </cell>
          <cell r="K790">
            <v>0.0752</v>
          </cell>
          <cell r="L790">
            <v>0.004840999999999998</v>
          </cell>
          <cell r="M790" t="str">
            <v>Maturity</v>
          </cell>
          <cell r="N790">
            <v>47347</v>
          </cell>
          <cell r="O790">
            <v>5.237704918032787</v>
          </cell>
          <cell r="P790">
            <v>4.289474202132883</v>
          </cell>
          <cell r="Q790">
            <v>3.9894663338289464</v>
          </cell>
          <cell r="R790" t="str">
            <v>[ICRA]AAA</v>
          </cell>
          <cell r="S790" t="str">
            <v/>
          </cell>
          <cell r="T790">
            <v>99.4055</v>
          </cell>
          <cell r="U790">
            <v>0.0752</v>
          </cell>
          <cell r="V790">
            <v>0.004492999999999997</v>
          </cell>
          <cell r="W790" t="str">
            <v>Level-3</v>
          </cell>
          <cell r="X790" t="str">
            <v>Maturity</v>
          </cell>
          <cell r="Y790" t="str">
            <v/>
          </cell>
          <cell r="Z790">
            <v>0</v>
          </cell>
          <cell r="AA790" t="str">
            <v/>
          </cell>
          <cell r="AB790" t="str">
            <v/>
          </cell>
          <cell r="AC790" t="str">
            <v/>
          </cell>
          <cell r="AD790" t="str">
            <v/>
          </cell>
          <cell r="AE790" t="str">
            <v/>
          </cell>
          <cell r="AF790" t="str">
            <v/>
          </cell>
          <cell r="AG790" t="str">
            <v/>
          </cell>
          <cell r="AH790" t="str">
            <v/>
          </cell>
          <cell r="AI790" t="str">
            <v/>
          </cell>
          <cell r="AJ790" t="str">
            <v/>
          </cell>
          <cell r="AK790" t="str">
            <v/>
          </cell>
        </row>
        <row r="791">
          <cell r="C791" t="str">
            <v>INE752E07MA2</v>
          </cell>
          <cell r="D791" t="str">
            <v>Power Grid Corporation of India Ltd.</v>
          </cell>
          <cell r="E791" t="str">
            <v>PGC 08.93% (Series - XLVII- STRPP I) 20-Oct-2026</v>
          </cell>
          <cell r="F791" t="str">
            <v>Bond</v>
          </cell>
          <cell r="G791">
            <v>46315</v>
          </cell>
          <cell r="H791">
            <v>0.0893</v>
          </cell>
          <cell r="I791">
            <v>100</v>
          </cell>
          <cell r="J791">
            <v>102.9026</v>
          </cell>
          <cell r="K791">
            <v>0.0753</v>
          </cell>
          <cell r="L791">
            <v>0.00518600000000001</v>
          </cell>
          <cell r="M791" t="str">
            <v>Maturity</v>
          </cell>
          <cell r="N791">
            <v>46315</v>
          </cell>
          <cell r="O791">
            <v>2.41256082042069</v>
          </cell>
          <cell r="P791">
            <v>2.1750654742837163</v>
          </cell>
          <cell r="Q791">
            <v>2.0227522312691493</v>
          </cell>
          <cell r="R791" t="str">
            <v>CRISIL AAA</v>
          </cell>
          <cell r="S791" t="str">
            <v/>
          </cell>
          <cell r="T791">
            <v>102.9055</v>
          </cell>
          <cell r="U791">
            <v>0.0753</v>
          </cell>
          <cell r="V791">
            <v>0.005014999999999992</v>
          </cell>
          <cell r="W791" t="str">
            <v>Level-1</v>
          </cell>
          <cell r="X791" t="str">
            <v>Maturity</v>
          </cell>
          <cell r="Y791" t="str">
            <v/>
          </cell>
          <cell r="Z791">
            <v>0</v>
          </cell>
          <cell r="AA791" t="str">
            <v/>
          </cell>
          <cell r="AB791" t="str">
            <v/>
          </cell>
          <cell r="AC791" t="str">
            <v/>
          </cell>
          <cell r="AD791" t="str">
            <v/>
          </cell>
          <cell r="AE791" t="str">
            <v/>
          </cell>
          <cell r="AF791" t="str">
            <v/>
          </cell>
          <cell r="AG791" t="str">
            <v/>
          </cell>
          <cell r="AH791" t="str">
            <v/>
          </cell>
          <cell r="AI791" t="str">
            <v/>
          </cell>
          <cell r="AJ791" t="str">
            <v/>
          </cell>
          <cell r="AK791" t="str">
            <v/>
          </cell>
        </row>
        <row r="792">
          <cell r="C792" t="str">
            <v>INE115A07PZ0</v>
          </cell>
          <cell r="D792" t="str">
            <v>LIC Housing Finance Ltd.</v>
          </cell>
          <cell r="E792" t="str">
            <v>LICHF 07.38% (Tranche 424 Option II) 18-Aug-2025</v>
          </cell>
          <cell r="F792" t="str">
            <v>Bond</v>
          </cell>
          <cell r="G792">
            <v>45887</v>
          </cell>
          <cell r="H792">
            <v>0.0738</v>
          </cell>
          <cell r="I792">
            <v>100</v>
          </cell>
          <cell r="J792">
            <v>99.3366</v>
          </cell>
          <cell r="K792">
            <v>0.0792</v>
          </cell>
          <cell r="L792">
            <v>0.008637000000000006</v>
          </cell>
          <cell r="M792" t="str">
            <v>Maturity</v>
          </cell>
          <cell r="N792">
            <v>45887</v>
          </cell>
          <cell r="O792">
            <v>1.2404371584699454</v>
          </cell>
          <cell r="P792">
            <v>1.168655277380666</v>
          </cell>
          <cell r="Q792">
            <v>1.0828903608049165</v>
          </cell>
          <cell r="R792" t="str">
            <v>CRISIL AAA</v>
          </cell>
          <cell r="S792" t="str">
            <v/>
          </cell>
          <cell r="T792">
            <v>99.3349</v>
          </cell>
          <cell r="U792">
            <v>0.0792</v>
          </cell>
          <cell r="V792">
            <v>0.008456000000000005</v>
          </cell>
          <cell r="W792" t="str">
            <v>Level-3</v>
          </cell>
          <cell r="X792" t="str">
            <v>Maturity</v>
          </cell>
          <cell r="Y792" t="str">
            <v/>
          </cell>
          <cell r="Z792">
            <v>0</v>
          </cell>
          <cell r="AA792" t="str">
            <v/>
          </cell>
          <cell r="AB792" t="str">
            <v/>
          </cell>
          <cell r="AC792" t="str">
            <v/>
          </cell>
          <cell r="AD792" t="str">
            <v/>
          </cell>
          <cell r="AE792" t="str">
            <v/>
          </cell>
          <cell r="AF792" t="str">
            <v/>
          </cell>
          <cell r="AG792" t="str">
            <v/>
          </cell>
          <cell r="AH792" t="str">
            <v/>
          </cell>
          <cell r="AI792" t="str">
            <v/>
          </cell>
          <cell r="AJ792" t="str">
            <v/>
          </cell>
          <cell r="AK792" t="str">
            <v/>
          </cell>
        </row>
        <row r="793">
          <cell r="C793" t="str">
            <v>INE477A07357</v>
          </cell>
          <cell r="D793" t="str">
            <v>CanFin Homes Ltd.</v>
          </cell>
          <cell r="E793" t="str">
            <v>Can Fin Homes 07.80%  24-Nov-2025</v>
          </cell>
          <cell r="F793" t="str">
            <v>Bond</v>
          </cell>
          <cell r="G793">
            <v>45985</v>
          </cell>
          <cell r="H793">
            <v>0.078</v>
          </cell>
          <cell r="I793">
            <v>100</v>
          </cell>
          <cell r="J793">
            <v>99.5566</v>
          </cell>
          <cell r="K793">
            <v>0.0812</v>
          </cell>
          <cell r="L793">
            <v>0.010636999999999994</v>
          </cell>
          <cell r="M793" t="str">
            <v>Maturity</v>
          </cell>
          <cell r="N793">
            <v>45985</v>
          </cell>
          <cell r="O793">
            <v>1.508885395613444</v>
          </cell>
          <cell r="P793">
            <v>1.3983759529358053</v>
          </cell>
          <cell r="Q793">
            <v>1.2933554873620101</v>
          </cell>
          <cell r="R793" t="str">
            <v>[ICRA]AA+</v>
          </cell>
          <cell r="S793" t="str">
            <v/>
          </cell>
          <cell r="T793">
            <v>99.5554</v>
          </cell>
          <cell r="U793">
            <v>0.0812</v>
          </cell>
          <cell r="V793">
            <v>0.010455999999999993</v>
          </cell>
          <cell r="W793" t="str">
            <v>Level-3</v>
          </cell>
          <cell r="X793" t="str">
            <v>Maturity</v>
          </cell>
          <cell r="Y793" t="str">
            <v/>
          </cell>
          <cell r="Z793">
            <v>0</v>
          </cell>
          <cell r="AA793" t="str">
            <v/>
          </cell>
          <cell r="AB793" t="str">
            <v/>
          </cell>
          <cell r="AC793" t="str">
            <v/>
          </cell>
          <cell r="AD793" t="str">
            <v/>
          </cell>
          <cell r="AE793" t="str">
            <v/>
          </cell>
          <cell r="AF793" t="str">
            <v/>
          </cell>
          <cell r="AG793" t="str">
            <v/>
          </cell>
          <cell r="AH793" t="str">
            <v/>
          </cell>
          <cell r="AI793" t="str">
            <v/>
          </cell>
          <cell r="AJ793" t="str">
            <v/>
          </cell>
          <cell r="AK793" t="str">
            <v/>
          </cell>
        </row>
        <row r="794">
          <cell r="C794" t="str">
            <v>INE134E08LP1</v>
          </cell>
          <cell r="D794" t="str">
            <v>Power Finance Corporation Ltd.</v>
          </cell>
          <cell r="E794" t="str">
            <v>PFC 07.13% (Series 216) 15-Jul-2026</v>
          </cell>
          <cell r="F794" t="str">
            <v>Bond</v>
          </cell>
          <cell r="G794">
            <v>46218</v>
          </cell>
          <cell r="H794">
            <v>0.0713</v>
          </cell>
          <cell r="I794">
            <v>100</v>
          </cell>
          <cell r="J794">
            <v>98.9986</v>
          </cell>
          <cell r="K794">
            <v>0.0764</v>
          </cell>
          <cell r="L794">
            <v>0.006286</v>
          </cell>
          <cell r="M794" t="str">
            <v>Maturity</v>
          </cell>
          <cell r="N794">
            <v>46218</v>
          </cell>
          <cell r="O794">
            <v>2.147241559997006</v>
          </cell>
          <cell r="P794">
            <v>1.9622012229495387</v>
          </cell>
          <cell r="Q794">
            <v>1.822929415597862</v>
          </cell>
          <cell r="R794" t="str">
            <v>CRISIL AAA</v>
          </cell>
          <cell r="S794" t="str">
            <v/>
          </cell>
          <cell r="T794">
            <v>98.9971</v>
          </cell>
          <cell r="U794">
            <v>0.0764</v>
          </cell>
          <cell r="V794">
            <v>0.005985000000000004</v>
          </cell>
          <cell r="W794" t="str">
            <v>Level-2</v>
          </cell>
          <cell r="X794" t="str">
            <v>Maturity</v>
          </cell>
          <cell r="Y794">
            <v>0.006</v>
          </cell>
          <cell r="Z794">
            <v>0</v>
          </cell>
          <cell r="AA794" t="str">
            <v/>
          </cell>
          <cell r="AB794" t="str">
            <v/>
          </cell>
          <cell r="AC794" t="str">
            <v/>
          </cell>
          <cell r="AD794" t="str">
            <v/>
          </cell>
          <cell r="AE794" t="str">
            <v/>
          </cell>
          <cell r="AF794" t="str">
            <v/>
          </cell>
          <cell r="AG794" t="str">
            <v/>
          </cell>
          <cell r="AH794" t="str">
            <v/>
          </cell>
          <cell r="AI794" t="str">
            <v/>
          </cell>
          <cell r="AJ794" t="str">
            <v/>
          </cell>
          <cell r="AK794" t="str">
            <v/>
          </cell>
        </row>
        <row r="795">
          <cell r="C795" t="str">
            <v>INE118D07195</v>
          </cell>
          <cell r="D795" t="str">
            <v>Nuvoco Vistas Corporation Ltd.</v>
          </cell>
          <cell r="E795" t="str">
            <v>Nuvoco Vistas Corporation 07.75% 28-Aug-2025</v>
          </cell>
          <cell r="F795" t="str">
            <v>Bond</v>
          </cell>
          <cell r="G795">
            <v>45897</v>
          </cell>
          <cell r="H795">
            <v>0.0775</v>
          </cell>
          <cell r="I795">
            <v>100</v>
          </cell>
          <cell r="J795">
            <v>99.098</v>
          </cell>
          <cell r="K795">
            <v>0.0848</v>
          </cell>
          <cell r="L795">
            <v>0.014237</v>
          </cell>
          <cell r="M795" t="str">
            <v>Maturity</v>
          </cell>
          <cell r="N795">
            <v>45897</v>
          </cell>
          <cell r="O795">
            <v>1.2677595628415301</v>
          </cell>
          <cell r="P795">
            <v>1.1926495447031185</v>
          </cell>
          <cell r="Q795">
            <v>1.0994188280817832</v>
          </cell>
          <cell r="R795" t="str">
            <v>CRISIL AA</v>
          </cell>
          <cell r="S795" t="str">
            <v/>
          </cell>
          <cell r="T795">
            <v>99.0959</v>
          </cell>
          <cell r="U795">
            <v>0.0848</v>
          </cell>
          <cell r="V795">
            <v>0.014256000000000005</v>
          </cell>
          <cell r="W795" t="str">
            <v>Level-3</v>
          </cell>
          <cell r="X795" t="str">
            <v>Maturity</v>
          </cell>
          <cell r="Y795" t="str">
            <v/>
          </cell>
          <cell r="Z795">
            <v>0</v>
          </cell>
          <cell r="AA795" t="str">
            <v/>
          </cell>
          <cell r="AB795" t="str">
            <v/>
          </cell>
          <cell r="AC795" t="str">
            <v/>
          </cell>
          <cell r="AD795" t="str">
            <v/>
          </cell>
          <cell r="AE795" t="str">
            <v/>
          </cell>
          <cell r="AF795" t="str">
            <v/>
          </cell>
          <cell r="AG795" t="str">
            <v/>
          </cell>
          <cell r="AH795" t="str">
            <v/>
          </cell>
          <cell r="AI795" t="str">
            <v/>
          </cell>
          <cell r="AJ795" t="str">
            <v/>
          </cell>
          <cell r="AK795" t="str">
            <v/>
          </cell>
        </row>
        <row r="796">
          <cell r="C796" t="str">
            <v>INE774D07UL8</v>
          </cell>
          <cell r="D796" t="str">
            <v>Mahindra &amp; Mahindra Financial Services Ltd.</v>
          </cell>
          <cell r="E796" t="str">
            <v>MMFSL 07.4601% (Series AE2022) 24-Jun-2024</v>
          </cell>
          <cell r="F796" t="str">
            <v>Bond</v>
          </cell>
          <cell r="G796">
            <v>45467</v>
          </cell>
          <cell r="H796">
            <v>0.074601</v>
          </cell>
          <cell r="I796">
            <v>100</v>
          </cell>
          <cell r="J796">
            <v>99.9365</v>
          </cell>
          <cell r="K796">
            <v>0.0769</v>
          </cell>
          <cell r="L796">
            <v>0.008303597707847707</v>
          </cell>
          <cell r="M796" t="str">
            <v>Maturity</v>
          </cell>
          <cell r="N796">
            <v>45467</v>
          </cell>
          <cell r="O796">
            <v>0.09016393442622951</v>
          </cell>
          <cell r="P796">
            <v>0.08743169398907104</v>
          </cell>
          <cell r="Q796">
            <v>0.08118831273941038</v>
          </cell>
          <cell r="R796" t="str">
            <v>IND AAA</v>
          </cell>
          <cell r="S796" t="str">
            <v/>
          </cell>
          <cell r="T796">
            <v>99.9346</v>
          </cell>
          <cell r="U796">
            <v>0.0769</v>
          </cell>
          <cell r="V796">
            <v>0.008724999999999997</v>
          </cell>
          <cell r="W796" t="str">
            <v>Level-3</v>
          </cell>
          <cell r="X796" t="str">
            <v>Maturity</v>
          </cell>
          <cell r="Y796" t="str">
            <v/>
          </cell>
          <cell r="Z796">
            <v>0</v>
          </cell>
          <cell r="AA796" t="str">
            <v/>
          </cell>
          <cell r="AB796" t="str">
            <v/>
          </cell>
          <cell r="AC796" t="str">
            <v/>
          </cell>
          <cell r="AD796" t="str">
            <v/>
          </cell>
          <cell r="AE796" t="str">
            <v/>
          </cell>
          <cell r="AF796" t="str">
            <v/>
          </cell>
          <cell r="AG796" t="str">
            <v/>
          </cell>
          <cell r="AH796" t="str">
            <v/>
          </cell>
          <cell r="AI796" t="str">
            <v/>
          </cell>
          <cell r="AJ796" t="str">
            <v/>
          </cell>
          <cell r="AK796" t="str">
            <v/>
          </cell>
        </row>
        <row r="797">
          <cell r="C797" t="str">
            <v>INE733E08221</v>
          </cell>
          <cell r="D797" t="str">
            <v>NTPC</v>
          </cell>
          <cell r="E797" t="str">
            <v>NTPC 07.44% (Series 78) 25-Aug-2032</v>
          </cell>
          <cell r="F797" t="str">
            <v>Bond</v>
          </cell>
          <cell r="G797">
            <v>48451</v>
          </cell>
          <cell r="H797">
            <v>0.07440000000000001</v>
          </cell>
          <cell r="I797">
            <v>100</v>
          </cell>
          <cell r="J797">
            <v>100.1297</v>
          </cell>
          <cell r="K797">
            <v>0.0741</v>
          </cell>
          <cell r="L797">
            <v>0.003471000000000002</v>
          </cell>
          <cell r="M797" t="str">
            <v>Maturity</v>
          </cell>
          <cell r="N797">
            <v>48451</v>
          </cell>
          <cell r="O797">
            <v>8.259562841530055</v>
          </cell>
          <cell r="P797">
            <v>6.1298967227224646</v>
          </cell>
          <cell r="Q797">
            <v>5.707007469250968</v>
          </cell>
          <cell r="R797" t="str">
            <v>CRISIL AAA</v>
          </cell>
          <cell r="S797" t="str">
            <v/>
          </cell>
          <cell r="T797">
            <v>100.1294</v>
          </cell>
          <cell r="U797">
            <v>0.0741</v>
          </cell>
          <cell r="V797">
            <v>0.003167000000000003</v>
          </cell>
          <cell r="W797" t="str">
            <v>Level-3</v>
          </cell>
          <cell r="X797" t="str">
            <v>Maturity</v>
          </cell>
          <cell r="Y797" t="str">
            <v/>
          </cell>
          <cell r="Z797">
            <v>0</v>
          </cell>
          <cell r="AA797" t="str">
            <v/>
          </cell>
          <cell r="AB797" t="str">
            <v/>
          </cell>
          <cell r="AC797" t="str">
            <v/>
          </cell>
          <cell r="AD797" t="str">
            <v/>
          </cell>
          <cell r="AE797" t="str">
            <v/>
          </cell>
          <cell r="AF797" t="str">
            <v/>
          </cell>
          <cell r="AG797" t="str">
            <v/>
          </cell>
          <cell r="AH797" t="str">
            <v/>
          </cell>
          <cell r="AI797" t="str">
            <v/>
          </cell>
          <cell r="AJ797" t="str">
            <v/>
          </cell>
          <cell r="AK797" t="str">
            <v/>
          </cell>
        </row>
        <row r="798">
          <cell r="C798" t="str">
            <v>INE377Y07334</v>
          </cell>
          <cell r="D798" t="str">
            <v>Bajaj Housing Finance Ltd.</v>
          </cell>
          <cell r="E798" t="str">
            <v>Bajaj Housing Finance 07.42% (Series 29 Tranche11 ) 12-Aug-2025</v>
          </cell>
          <cell r="F798" t="str">
            <v>Bond</v>
          </cell>
          <cell r="G798">
            <v>45881</v>
          </cell>
          <cell r="H798">
            <v>0.0742</v>
          </cell>
          <cell r="I798">
            <v>100</v>
          </cell>
          <cell r="J798">
            <v>99.3914</v>
          </cell>
          <cell r="K798">
            <v>0.0792</v>
          </cell>
          <cell r="L798">
            <v>0.008637000000000006</v>
          </cell>
          <cell r="M798" t="str">
            <v>Maturity</v>
          </cell>
          <cell r="N798">
            <v>45881</v>
          </cell>
          <cell r="O798">
            <v>1.2240437158469946</v>
          </cell>
          <cell r="P798">
            <v>1.1519376033023663</v>
          </cell>
          <cell r="Q798">
            <v>1.0673995582861067</v>
          </cell>
          <cell r="R798" t="str">
            <v>CRISIL AAA</v>
          </cell>
          <cell r="S798" t="str">
            <v/>
          </cell>
          <cell r="T798">
            <v>99.3898</v>
          </cell>
          <cell r="U798">
            <v>0.0792</v>
          </cell>
          <cell r="V798">
            <v>0.008655999999999997</v>
          </cell>
          <cell r="W798" t="str">
            <v>Level-3</v>
          </cell>
          <cell r="X798" t="str">
            <v>Maturity</v>
          </cell>
          <cell r="Y798" t="str">
            <v/>
          </cell>
          <cell r="Z798">
            <v>0</v>
          </cell>
          <cell r="AA798" t="str">
            <v/>
          </cell>
          <cell r="AB798" t="str">
            <v/>
          </cell>
          <cell r="AC798" t="str">
            <v/>
          </cell>
          <cell r="AD798" t="str">
            <v/>
          </cell>
          <cell r="AE798" t="str">
            <v/>
          </cell>
          <cell r="AF798" t="str">
            <v/>
          </cell>
          <cell r="AG798" t="str">
            <v/>
          </cell>
          <cell r="AH798" t="str">
            <v/>
          </cell>
          <cell r="AI798" t="str">
            <v/>
          </cell>
          <cell r="AJ798" t="str">
            <v/>
          </cell>
          <cell r="AK798" t="str">
            <v/>
          </cell>
        </row>
        <row r="799">
          <cell r="C799" t="str">
            <v>INE296A07SC1</v>
          </cell>
          <cell r="D799" t="str">
            <v>Bajaj Finance Ltd.</v>
          </cell>
          <cell r="E799" t="str">
            <v>Bajaj Finance 07.60% (Series 286 Tranch 6 Option II) 25-Aug-2027</v>
          </cell>
          <cell r="F799" t="str">
            <v>Bond</v>
          </cell>
          <cell r="G799">
            <v>46624</v>
          </cell>
          <cell r="H799">
            <v>0.076</v>
          </cell>
          <cell r="I799">
            <v>100</v>
          </cell>
          <cell r="J799">
            <v>98.5067</v>
          </cell>
          <cell r="K799">
            <v>0.0812</v>
          </cell>
          <cell r="L799">
            <v>0.010995999999999992</v>
          </cell>
          <cell r="M799" t="str">
            <v>Maturity</v>
          </cell>
          <cell r="N799">
            <v>46624</v>
          </cell>
          <cell r="O799">
            <v>3.259562841530055</v>
          </cell>
          <cell r="P799">
            <v>2.8487877979536735</v>
          </cell>
          <cell r="Q799">
            <v>2.6348388808302565</v>
          </cell>
          <cell r="R799" t="str">
            <v>CRISIL AAA</v>
          </cell>
          <cell r="S799" t="str">
            <v/>
          </cell>
          <cell r="T799">
            <v>98.5052</v>
          </cell>
          <cell r="U799">
            <v>0.0812</v>
          </cell>
          <cell r="V799">
            <v>0.010858999999999994</v>
          </cell>
          <cell r="W799" t="str">
            <v>Level-3</v>
          </cell>
          <cell r="X799" t="str">
            <v>Maturity</v>
          </cell>
          <cell r="Y799" t="str">
            <v/>
          </cell>
          <cell r="Z799">
            <v>0</v>
          </cell>
          <cell r="AA799" t="str">
            <v/>
          </cell>
          <cell r="AB799" t="str">
            <v/>
          </cell>
          <cell r="AC799" t="str">
            <v/>
          </cell>
          <cell r="AD799" t="str">
            <v/>
          </cell>
          <cell r="AE799" t="str">
            <v/>
          </cell>
          <cell r="AF799" t="str">
            <v/>
          </cell>
          <cell r="AG799" t="str">
            <v/>
          </cell>
          <cell r="AH799" t="str">
            <v/>
          </cell>
          <cell r="AI799" t="str">
            <v/>
          </cell>
          <cell r="AJ799" t="str">
            <v/>
          </cell>
          <cell r="AK799" t="str">
            <v/>
          </cell>
        </row>
        <row r="800">
          <cell r="C800" t="str">
            <v>INE134E08IP7</v>
          </cell>
          <cell r="D800" t="str">
            <v>Power Finance Corporation Ltd.</v>
          </cell>
          <cell r="E800" t="str">
            <v>Power Finance Corp. 07.10% (Series 156) 11-Jan-2027</v>
          </cell>
          <cell r="F800" t="str">
            <v>Bond</v>
          </cell>
          <cell r="G800">
            <v>46398</v>
          </cell>
          <cell r="H800">
            <v>0.07100000000000001</v>
          </cell>
          <cell r="I800">
            <v>100</v>
          </cell>
          <cell r="J800">
            <v>99.071</v>
          </cell>
          <cell r="K800">
            <v>0.0763</v>
          </cell>
          <cell r="L800">
            <v>0.006186000000000011</v>
          </cell>
          <cell r="M800" t="str">
            <v>Maturity</v>
          </cell>
          <cell r="N800">
            <v>46398</v>
          </cell>
          <cell r="O800">
            <v>2.639344262295082</v>
          </cell>
          <cell r="P800">
            <v>2.3894386033891175</v>
          </cell>
          <cell r="Q800">
            <v>2.301631366747693</v>
          </cell>
          <cell r="R800" t="str">
            <v>CRISIL AAA</v>
          </cell>
          <cell r="S800" t="str">
            <v/>
          </cell>
          <cell r="T800">
            <v>99.0699</v>
          </cell>
          <cell r="U800">
            <v>0.0763</v>
          </cell>
          <cell r="V800">
            <v>0.006055999999999992</v>
          </cell>
          <cell r="W800" t="str">
            <v>Level-2</v>
          </cell>
          <cell r="X800" t="str">
            <v>Maturity</v>
          </cell>
          <cell r="Y800" t="str">
            <v/>
          </cell>
          <cell r="Z800">
            <v>0</v>
          </cell>
          <cell r="AA800" t="str">
            <v/>
          </cell>
          <cell r="AB800" t="str">
            <v/>
          </cell>
          <cell r="AC800" t="str">
            <v/>
          </cell>
          <cell r="AD800" t="str">
            <v/>
          </cell>
          <cell r="AE800" t="str">
            <v/>
          </cell>
          <cell r="AF800" t="str">
            <v/>
          </cell>
          <cell r="AG800" t="str">
            <v/>
          </cell>
          <cell r="AH800" t="str">
            <v/>
          </cell>
          <cell r="AI800" t="str">
            <v/>
          </cell>
          <cell r="AJ800" t="str">
            <v/>
          </cell>
          <cell r="AK800" t="str">
            <v/>
          </cell>
        </row>
        <row r="801">
          <cell r="C801" t="str">
            <v>INE660A07RH9</v>
          </cell>
          <cell r="D801" t="str">
            <v>Sundaram Finance Ltd.</v>
          </cell>
          <cell r="E801" t="str">
            <v>Sundaram Finance 07.40% (Series W4) 26-Aug-2025</v>
          </cell>
          <cell r="F801" t="str">
            <v>Bond</v>
          </cell>
          <cell r="G801">
            <v>45895</v>
          </cell>
          <cell r="H801">
            <v>0.07400000000000001</v>
          </cell>
          <cell r="I801">
            <v>100</v>
          </cell>
          <cell r="J801">
            <v>99.2538</v>
          </cell>
          <cell r="K801">
            <v>0.08</v>
          </cell>
          <cell r="L801">
            <v>0.009437000000000001</v>
          </cell>
          <cell r="M801" t="str">
            <v>Maturity</v>
          </cell>
          <cell r="N801">
            <v>45895</v>
          </cell>
          <cell r="O801">
            <v>1.2622950819672132</v>
          </cell>
          <cell r="P801">
            <v>1.1903032741423674</v>
          </cell>
          <cell r="Q801">
            <v>1.1021326612429327</v>
          </cell>
          <cell r="R801" t="str">
            <v>CRISIL AAA</v>
          </cell>
          <cell r="S801" t="str">
            <v/>
          </cell>
          <cell r="T801">
            <v>99.252</v>
          </cell>
          <cell r="U801">
            <v>0.08</v>
          </cell>
          <cell r="V801">
            <v>0.009256</v>
          </cell>
          <cell r="W801" t="str">
            <v>Level-3</v>
          </cell>
          <cell r="X801" t="str">
            <v>Maturity</v>
          </cell>
          <cell r="Y801" t="str">
            <v/>
          </cell>
          <cell r="Z801">
            <v>0</v>
          </cell>
          <cell r="AA801" t="str">
            <v/>
          </cell>
          <cell r="AB801" t="str">
            <v/>
          </cell>
          <cell r="AC801" t="str">
            <v/>
          </cell>
          <cell r="AD801" t="str">
            <v/>
          </cell>
          <cell r="AE801" t="str">
            <v/>
          </cell>
          <cell r="AF801" t="str">
            <v/>
          </cell>
          <cell r="AG801" t="str">
            <v/>
          </cell>
          <cell r="AH801" t="str">
            <v/>
          </cell>
          <cell r="AI801" t="str">
            <v/>
          </cell>
          <cell r="AJ801" t="str">
            <v/>
          </cell>
          <cell r="AK801" t="str">
            <v/>
          </cell>
        </row>
        <row r="802">
          <cell r="C802" t="str">
            <v>INE02JD07025</v>
          </cell>
          <cell r="D802" t="str">
            <v>Godrej Housing Finance Ltd.</v>
          </cell>
          <cell r="E802" t="str">
            <v>Godrej Housing Finance  07.75% (Series A FY 2022 23) 03-Oct-2024</v>
          </cell>
          <cell r="F802" t="str">
            <v>Bond</v>
          </cell>
          <cell r="G802">
            <v>45568</v>
          </cell>
          <cell r="H802">
            <v>0.0775</v>
          </cell>
          <cell r="I802">
            <v>100</v>
          </cell>
          <cell r="J802">
            <v>99.8212</v>
          </cell>
          <cell r="K802">
            <v>0.0787</v>
          </cell>
          <cell r="L802">
            <v>0.008625000000000008</v>
          </cell>
          <cell r="M802" t="str">
            <v>Maturity</v>
          </cell>
          <cell r="N802">
            <v>45568</v>
          </cell>
          <cell r="O802">
            <v>0.366120218579235</v>
          </cell>
          <cell r="P802">
            <v>0.3633879781420765</v>
          </cell>
          <cell r="Q802">
            <v>0.33687584883848753</v>
          </cell>
          <cell r="R802" t="str">
            <v>CRISIL AA</v>
          </cell>
          <cell r="S802" t="str">
            <v/>
          </cell>
          <cell r="T802">
            <v>99.8204</v>
          </cell>
          <cell r="U802">
            <v>0.0787</v>
          </cell>
          <cell r="V802">
            <v>0.008750000000000008</v>
          </cell>
          <cell r="W802" t="str">
            <v>Level-3</v>
          </cell>
          <cell r="X802" t="str">
            <v>Maturity</v>
          </cell>
          <cell r="Y802" t="str">
            <v/>
          </cell>
          <cell r="Z802">
            <v>0</v>
          </cell>
          <cell r="AA802" t="str">
            <v/>
          </cell>
          <cell r="AB802" t="str">
            <v/>
          </cell>
          <cell r="AC802" t="str">
            <v/>
          </cell>
          <cell r="AD802" t="str">
            <v/>
          </cell>
          <cell r="AE802" t="str">
            <v/>
          </cell>
          <cell r="AF802" t="str">
            <v/>
          </cell>
          <cell r="AG802" t="str">
            <v/>
          </cell>
          <cell r="AH802" t="str">
            <v/>
          </cell>
          <cell r="AI802" t="str">
            <v/>
          </cell>
          <cell r="AJ802" t="str">
            <v/>
          </cell>
          <cell r="AK802" t="str">
            <v/>
          </cell>
        </row>
        <row r="803">
          <cell r="C803" t="str">
            <v>INE040A08773</v>
          </cell>
          <cell r="D803" t="str">
            <v>HDFC Bank Ltd.</v>
          </cell>
          <cell r="E803" t="str">
            <v>HDFC BK (Erstwhile HDFC) 07.80% (Series AA-010) 06-Sep-2032</v>
          </cell>
          <cell r="F803" t="str">
            <v>Bond</v>
          </cell>
          <cell r="G803">
            <v>48463</v>
          </cell>
          <cell r="H803">
            <v>0.078</v>
          </cell>
          <cell r="I803">
            <v>100</v>
          </cell>
          <cell r="J803">
            <v>99.9398</v>
          </cell>
          <cell r="K803">
            <v>0.078</v>
          </cell>
          <cell r="L803">
            <v>0.0073710000000000025</v>
          </cell>
          <cell r="M803" t="str">
            <v>Maturity</v>
          </cell>
          <cell r="N803">
            <v>48463</v>
          </cell>
          <cell r="O803">
            <v>8.292349726775956</v>
          </cell>
          <cell r="P803">
            <v>6.080130541825649</v>
          </cell>
          <cell r="Q803">
            <v>5.640195307816001</v>
          </cell>
          <cell r="R803" t="str">
            <v>CRISIL AAA</v>
          </cell>
          <cell r="S803" t="str">
            <v/>
          </cell>
          <cell r="T803">
            <v>99.9394</v>
          </cell>
          <cell r="U803">
            <v>0.078</v>
          </cell>
          <cell r="V803">
            <v>0.006519999999999998</v>
          </cell>
          <cell r="W803" t="str">
            <v>Level-1</v>
          </cell>
          <cell r="X803" t="str">
            <v>Maturity</v>
          </cell>
          <cell r="Y803" t="str">
            <v/>
          </cell>
          <cell r="Z803">
            <v>0</v>
          </cell>
          <cell r="AA803" t="str">
            <v/>
          </cell>
          <cell r="AB803" t="str">
            <v/>
          </cell>
          <cell r="AC803" t="str">
            <v/>
          </cell>
          <cell r="AD803" t="str">
            <v/>
          </cell>
          <cell r="AE803" t="str">
            <v/>
          </cell>
          <cell r="AF803" t="str">
            <v/>
          </cell>
          <cell r="AG803" t="str">
            <v/>
          </cell>
          <cell r="AH803" t="str">
            <v/>
          </cell>
          <cell r="AI803" t="str">
            <v/>
          </cell>
          <cell r="AJ803" t="str">
            <v/>
          </cell>
          <cell r="AK803" t="str">
            <v/>
          </cell>
        </row>
        <row r="804">
          <cell r="C804" t="str">
            <v>INE670K07174</v>
          </cell>
          <cell r="D804" t="str">
            <v>Macrotech Developers Ltd.</v>
          </cell>
          <cell r="E804" t="str">
            <v>Macrotech Developers Ltd. 9.95% Taxable 05-Sep-2025 Call 05-Sep-2024 Put 05-Sep-2024</v>
          </cell>
          <cell r="F804" t="str">
            <v>Bond</v>
          </cell>
          <cell r="G804">
            <v>45540</v>
          </cell>
          <cell r="H804">
            <v>0.1105</v>
          </cell>
          <cell r="I804">
            <v>100</v>
          </cell>
          <cell r="J804">
            <v>100.6342</v>
          </cell>
          <cell r="K804">
            <v>0.0915</v>
          </cell>
          <cell r="L804">
            <v>0.022443320476190465</v>
          </cell>
          <cell r="M804" t="str">
            <v>Put and Call</v>
          </cell>
          <cell r="N804">
            <v>45540</v>
          </cell>
          <cell r="O804">
            <v>0.29041095890410956</v>
          </cell>
          <cell r="P804">
            <v>0.2825622429539402</v>
          </cell>
          <cell r="Q804">
            <v>0.28042400987861577</v>
          </cell>
          <cell r="R804" t="str">
            <v>[ICRA]AA-</v>
          </cell>
          <cell r="S804" t="str">
            <v/>
          </cell>
          <cell r="T804">
            <v>100.6401</v>
          </cell>
          <cell r="U804">
            <v>0.0915</v>
          </cell>
          <cell r="V804">
            <v>0.02204431818181818</v>
          </cell>
          <cell r="W804" t="str">
            <v>Level-3</v>
          </cell>
          <cell r="X804" t="str">
            <v>Deemed Maturity</v>
          </cell>
          <cell r="Y804" t="str">
            <v/>
          </cell>
          <cell r="Z804">
            <v>0</v>
          </cell>
          <cell r="AA804">
            <v>1</v>
          </cell>
          <cell r="AB804">
            <v>1</v>
          </cell>
          <cell r="AC804">
            <v>3</v>
          </cell>
          <cell r="AD804" t="str">
            <v/>
          </cell>
          <cell r="AE804" t="str">
            <v/>
          </cell>
          <cell r="AF804" t="str">
            <v/>
          </cell>
          <cell r="AG804" t="str">
            <v/>
          </cell>
          <cell r="AH804" t="str">
            <v/>
          </cell>
          <cell r="AI804" t="str">
            <v/>
          </cell>
          <cell r="AJ804" t="str">
            <v/>
          </cell>
          <cell r="AK804" t="str">
            <v/>
          </cell>
        </row>
        <row r="805">
          <cell r="C805" t="str">
            <v>INE556F08KC2</v>
          </cell>
          <cell r="D805" t="str">
            <v>Small Industries Development Bank Of India</v>
          </cell>
          <cell r="E805" t="str">
            <v>SIDBI 07.23% (Series V FY- 2022-23) 09-Mar-2026</v>
          </cell>
          <cell r="F805" t="str">
            <v>Bond</v>
          </cell>
          <cell r="G805">
            <v>46090</v>
          </cell>
          <cell r="H805">
            <v>0.0723</v>
          </cell>
          <cell r="I805">
            <v>100</v>
          </cell>
          <cell r="J805">
            <v>99.2323</v>
          </cell>
          <cell r="K805">
            <v>0.07707</v>
          </cell>
          <cell r="L805">
            <v>0.006506999999999999</v>
          </cell>
          <cell r="M805" t="str">
            <v>Maturity</v>
          </cell>
          <cell r="N805">
            <v>46090</v>
          </cell>
          <cell r="O805">
            <v>1.7964443446365745</v>
          </cell>
          <cell r="P805">
            <v>1.6607183632179603</v>
          </cell>
          <cell r="Q805">
            <v>1.5418852657839883</v>
          </cell>
          <cell r="R805" t="str">
            <v>[ICRA]AAA</v>
          </cell>
          <cell r="S805" t="str">
            <v/>
          </cell>
          <cell r="T805">
            <v>99.2309</v>
          </cell>
          <cell r="U805">
            <v>0.07707</v>
          </cell>
          <cell r="V805">
            <v>0.006456000000000003</v>
          </cell>
          <cell r="W805" t="str">
            <v>Level-1</v>
          </cell>
          <cell r="X805" t="str">
            <v>Maturity</v>
          </cell>
          <cell r="Y805" t="str">
            <v/>
          </cell>
          <cell r="Z805">
            <v>0</v>
          </cell>
          <cell r="AA805" t="str">
            <v/>
          </cell>
          <cell r="AB805" t="str">
            <v/>
          </cell>
          <cell r="AC805" t="str">
            <v/>
          </cell>
          <cell r="AD805" t="str">
            <v/>
          </cell>
          <cell r="AE805" t="str">
            <v/>
          </cell>
          <cell r="AF805" t="str">
            <v/>
          </cell>
          <cell r="AG805" t="str">
            <v/>
          </cell>
          <cell r="AH805" t="str">
            <v/>
          </cell>
          <cell r="AI805" t="str">
            <v/>
          </cell>
          <cell r="AJ805" t="str">
            <v/>
          </cell>
          <cell r="AK805" t="str">
            <v/>
          </cell>
        </row>
        <row r="806">
          <cell r="C806" t="str">
            <v>INE667F07IF6</v>
          </cell>
          <cell r="D806" t="str">
            <v>Sundaram Home Finance Ltd.</v>
          </cell>
          <cell r="E806" t="str">
            <v>SHFL 07.55% (Series 328) 02-sep-2025</v>
          </cell>
          <cell r="F806" t="str">
            <v>Bond</v>
          </cell>
          <cell r="G806">
            <v>45902</v>
          </cell>
          <cell r="H806">
            <v>0.0755</v>
          </cell>
          <cell r="I806">
            <v>100</v>
          </cell>
          <cell r="J806">
            <v>99.357</v>
          </cell>
          <cell r="K806">
            <v>0.0805</v>
          </cell>
          <cell r="L806">
            <v>0.009937000000000001</v>
          </cell>
          <cell r="M806" t="str">
            <v>Maturity</v>
          </cell>
          <cell r="N806">
            <v>45902</v>
          </cell>
          <cell r="O806">
            <v>1.2814207650273224</v>
          </cell>
          <cell r="P806">
            <v>1.2081852675704865</v>
          </cell>
          <cell r="Q806">
            <v>1.1181723901624123</v>
          </cell>
          <cell r="R806" t="str">
            <v>[ICRA]AAA</v>
          </cell>
          <cell r="S806" t="str">
            <v/>
          </cell>
          <cell r="T806">
            <v>99.3555</v>
          </cell>
          <cell r="U806">
            <v>0.0805</v>
          </cell>
          <cell r="V806">
            <v>0.009955999999999993</v>
          </cell>
          <cell r="W806" t="str">
            <v>Level-3</v>
          </cell>
          <cell r="X806" t="str">
            <v>Maturity</v>
          </cell>
          <cell r="Y806" t="str">
            <v/>
          </cell>
          <cell r="Z806">
            <v>0</v>
          </cell>
          <cell r="AA806" t="str">
            <v/>
          </cell>
          <cell r="AB806" t="str">
            <v/>
          </cell>
          <cell r="AC806" t="str">
            <v/>
          </cell>
          <cell r="AD806" t="str">
            <v/>
          </cell>
          <cell r="AE806" t="str">
            <v/>
          </cell>
          <cell r="AF806" t="str">
            <v/>
          </cell>
          <cell r="AG806" t="str">
            <v/>
          </cell>
          <cell r="AH806" t="str">
            <v/>
          </cell>
          <cell r="AI806" t="str">
            <v/>
          </cell>
          <cell r="AJ806" t="str">
            <v/>
          </cell>
          <cell r="AK806" t="str">
            <v/>
          </cell>
        </row>
        <row r="807">
          <cell r="C807" t="str">
            <v>INE062A08314</v>
          </cell>
          <cell r="D807" t="str">
            <v>State Bank of India</v>
          </cell>
          <cell r="E807" t="str">
            <v>SBI 07.75% Perpetual (Basel III AT-I Series I) C 09-Sep-2027</v>
          </cell>
          <cell r="F807" t="str">
            <v>Bond</v>
          </cell>
          <cell r="G807">
            <v>81337</v>
          </cell>
          <cell r="H807">
            <v>0.0775</v>
          </cell>
          <cell r="I807">
            <v>100</v>
          </cell>
          <cell r="J807">
            <v>98.6543</v>
          </cell>
          <cell r="K807">
            <v>0.078509</v>
          </cell>
          <cell r="L807">
            <v>0.0034549999999999997</v>
          </cell>
          <cell r="M807" t="str">
            <v>Maturity</v>
          </cell>
          <cell r="N807">
            <v>81337</v>
          </cell>
          <cell r="O807">
            <v>98.30054644808743</v>
          </cell>
          <cell r="P807">
            <v>13.028099253108195</v>
          </cell>
          <cell r="Q807">
            <v>12.079731604565373</v>
          </cell>
          <cell r="R807" t="str">
            <v>CRISIL AA+</v>
          </cell>
          <cell r="S807" t="str">
            <v/>
          </cell>
          <cell r="T807">
            <v>98.654</v>
          </cell>
          <cell r="U807">
            <v>0.078509</v>
          </cell>
          <cell r="V807">
            <v>0.0030799999999999994</v>
          </cell>
          <cell r="W807" t="str">
            <v>Level-2</v>
          </cell>
          <cell r="X807" t="str">
            <v>Maturity</v>
          </cell>
          <cell r="Y807" t="str">
            <v/>
          </cell>
          <cell r="Z807">
            <v>0</v>
          </cell>
          <cell r="AA807" t="str">
            <v/>
          </cell>
          <cell r="AB807" t="str">
            <v/>
          </cell>
          <cell r="AC807" t="str">
            <v/>
          </cell>
          <cell r="AD807" t="str">
            <v/>
          </cell>
          <cell r="AE807" t="str">
            <v/>
          </cell>
          <cell r="AF807" t="str">
            <v/>
          </cell>
          <cell r="AG807" t="str">
            <v/>
          </cell>
          <cell r="AH807" t="str">
            <v/>
          </cell>
          <cell r="AI807" t="str">
            <v/>
          </cell>
          <cell r="AJ807" t="str">
            <v/>
          </cell>
          <cell r="AK807" t="str">
            <v/>
          </cell>
        </row>
        <row r="808">
          <cell r="C808" t="str">
            <v>INE296A07RK6</v>
          </cell>
          <cell r="D808" t="str">
            <v>Bajaj Finance Ltd.</v>
          </cell>
          <cell r="E808" t="str">
            <v>Bajaj Finance 06.00% (Option II) 10-Sep-2024</v>
          </cell>
          <cell r="F808" t="str">
            <v>Bond</v>
          </cell>
          <cell r="G808">
            <v>45545</v>
          </cell>
          <cell r="H808">
            <v>0.06</v>
          </cell>
          <cell r="I808">
            <v>100</v>
          </cell>
          <cell r="J808">
            <v>99.3684</v>
          </cell>
          <cell r="K808">
            <v>0.0784</v>
          </cell>
          <cell r="L808">
            <v>0.009343320476190464</v>
          </cell>
          <cell r="M808" t="str">
            <v>Maturity</v>
          </cell>
          <cell r="N808">
            <v>45545</v>
          </cell>
          <cell r="O808">
            <v>0.30327868852459017</v>
          </cell>
          <cell r="P808">
            <v>0.3005464480874317</v>
          </cell>
          <cell r="Q808">
            <v>0.2786966321285531</v>
          </cell>
          <cell r="R808" t="str">
            <v>CRISIL AAA</v>
          </cell>
          <cell r="S808" t="str">
            <v/>
          </cell>
          <cell r="T808">
            <v>99.3631</v>
          </cell>
          <cell r="U808">
            <v>0.0784</v>
          </cell>
          <cell r="V808">
            <v>0.009344318181818176</v>
          </cell>
          <cell r="W808" t="str">
            <v>Level-3</v>
          </cell>
          <cell r="X808" t="str">
            <v>Maturity</v>
          </cell>
          <cell r="Y808" t="str">
            <v/>
          </cell>
          <cell r="Z808">
            <v>0</v>
          </cell>
          <cell r="AA808" t="str">
            <v/>
          </cell>
          <cell r="AB808" t="str">
            <v/>
          </cell>
          <cell r="AC808" t="str">
            <v/>
          </cell>
          <cell r="AD808" t="str">
            <v/>
          </cell>
          <cell r="AE808" t="str">
            <v/>
          </cell>
          <cell r="AF808" t="str">
            <v/>
          </cell>
          <cell r="AG808" t="str">
            <v/>
          </cell>
          <cell r="AH808" t="str">
            <v/>
          </cell>
          <cell r="AI808" t="str">
            <v/>
          </cell>
          <cell r="AJ808" t="str">
            <v/>
          </cell>
          <cell r="AK808" t="str">
            <v/>
          </cell>
        </row>
        <row r="809">
          <cell r="C809" t="str">
            <v>INE377Y07359</v>
          </cell>
          <cell r="D809" t="str">
            <v>Bajaj Housing Finance Ltd.</v>
          </cell>
          <cell r="E809" t="str">
            <v>Bajaj Housing Finance 07.89% (Series 29 Tranche 13) 08-Sep-2032</v>
          </cell>
          <cell r="F809" t="str">
            <v>Bond</v>
          </cell>
          <cell r="G809">
            <v>48465</v>
          </cell>
          <cell r="H809">
            <v>0.0789</v>
          </cell>
          <cell r="I809">
            <v>100</v>
          </cell>
          <cell r="J809">
            <v>99.6826</v>
          </cell>
          <cell r="K809">
            <v>0.079331</v>
          </cell>
          <cell r="L809">
            <v>0.008702000000000001</v>
          </cell>
          <cell r="M809" t="str">
            <v>Maturity</v>
          </cell>
          <cell r="N809">
            <v>48465</v>
          </cell>
          <cell r="O809">
            <v>8.297814207650273</v>
          </cell>
          <cell r="P809">
            <v>6.062474376270136</v>
          </cell>
          <cell r="Q809">
            <v>5.616881546319095</v>
          </cell>
          <cell r="R809" t="str">
            <v>CRISIL AAA</v>
          </cell>
          <cell r="S809" t="str">
            <v/>
          </cell>
          <cell r="T809">
            <v>99.6822</v>
          </cell>
          <cell r="U809">
            <v>0.079331</v>
          </cell>
          <cell r="V809">
            <v>0.008398000000000003</v>
          </cell>
          <cell r="W809" t="str">
            <v>Level-3</v>
          </cell>
          <cell r="X809" t="str">
            <v>Maturity</v>
          </cell>
          <cell r="Y809" t="str">
            <v/>
          </cell>
          <cell r="Z809">
            <v>0</v>
          </cell>
          <cell r="AA809" t="str">
            <v/>
          </cell>
          <cell r="AB809" t="str">
            <v/>
          </cell>
          <cell r="AC809" t="str">
            <v/>
          </cell>
          <cell r="AD809" t="str">
            <v/>
          </cell>
          <cell r="AE809" t="str">
            <v/>
          </cell>
          <cell r="AF809" t="str">
            <v/>
          </cell>
          <cell r="AG809" t="str">
            <v/>
          </cell>
          <cell r="AH809" t="str">
            <v/>
          </cell>
          <cell r="AI809" t="str">
            <v/>
          </cell>
          <cell r="AJ809" t="str">
            <v/>
          </cell>
          <cell r="AK809" t="str">
            <v/>
          </cell>
        </row>
        <row r="810">
          <cell r="C810" t="str">
            <v>INE134E08LT3</v>
          </cell>
          <cell r="D810" t="str">
            <v>Power Finance Corporation Ltd.</v>
          </cell>
          <cell r="E810" t="str">
            <v>PFC 07.15% (Series 217 B Tranche III) 08-Sep-2027</v>
          </cell>
          <cell r="F810" t="str">
            <v>Bond</v>
          </cell>
          <cell r="G810">
            <v>46638</v>
          </cell>
          <cell r="H810">
            <v>0.07150000000000001</v>
          </cell>
          <cell r="I810">
            <v>100</v>
          </cell>
          <cell r="J810">
            <v>98.6487</v>
          </cell>
          <cell r="K810">
            <v>0.0761</v>
          </cell>
          <cell r="L810">
            <v>0.0058959999999999985</v>
          </cell>
          <cell r="M810" t="str">
            <v>Maturity</v>
          </cell>
          <cell r="N810">
            <v>46638</v>
          </cell>
          <cell r="O810">
            <v>3.297814207650273</v>
          </cell>
          <cell r="P810">
            <v>2.9089484963681818</v>
          </cell>
          <cell r="Q810">
            <v>2.703232502897669</v>
          </cell>
          <cell r="R810" t="str">
            <v>CRISIL AAA</v>
          </cell>
          <cell r="S810" t="str">
            <v/>
          </cell>
          <cell r="T810">
            <v>98.6475</v>
          </cell>
          <cell r="U810">
            <v>0.0761</v>
          </cell>
          <cell r="V810">
            <v>0.005929999999999991</v>
          </cell>
          <cell r="W810" t="str">
            <v>Level-2</v>
          </cell>
          <cell r="X810" t="str">
            <v>Maturity</v>
          </cell>
          <cell r="Y810" t="str">
            <v/>
          </cell>
          <cell r="Z810">
            <v>0</v>
          </cell>
          <cell r="AA810" t="str">
            <v/>
          </cell>
          <cell r="AB810" t="str">
            <v/>
          </cell>
          <cell r="AC810" t="str">
            <v/>
          </cell>
          <cell r="AD810" t="str">
            <v/>
          </cell>
          <cell r="AE810" t="str">
            <v/>
          </cell>
          <cell r="AF810" t="str">
            <v/>
          </cell>
          <cell r="AG810" t="str">
            <v/>
          </cell>
          <cell r="AH810" t="str">
            <v/>
          </cell>
          <cell r="AI810" t="str">
            <v/>
          </cell>
          <cell r="AJ810" t="str">
            <v/>
          </cell>
          <cell r="AK810" t="str">
            <v/>
          </cell>
        </row>
        <row r="811">
          <cell r="C811" t="str">
            <v>INE134E08LR7</v>
          </cell>
          <cell r="D811" t="str">
            <v>Power Finance Corporation Ltd.</v>
          </cell>
          <cell r="E811" t="str">
            <v>PFC 07.15% (Series 217 B Tranche I) 08-Sep-2025</v>
          </cell>
          <cell r="F811" t="str">
            <v>Bond</v>
          </cell>
          <cell r="G811">
            <v>45908</v>
          </cell>
          <cell r="H811">
            <v>0.07150000000000001</v>
          </cell>
          <cell r="I811">
            <v>100</v>
          </cell>
          <cell r="J811">
            <v>99.3632</v>
          </cell>
          <cell r="K811">
            <v>0.0764</v>
          </cell>
          <cell r="L811">
            <v>0.005836999999999995</v>
          </cell>
          <cell r="M811" t="str">
            <v>Maturity</v>
          </cell>
          <cell r="N811">
            <v>45908</v>
          </cell>
          <cell r="O811">
            <v>1.2978142076502732</v>
          </cell>
          <cell r="P811">
            <v>1.228068378786291</v>
          </cell>
          <cell r="Q811">
            <v>1.1409033619344955</v>
          </cell>
          <cell r="R811" t="str">
            <v>CRISIL AAA</v>
          </cell>
          <cell r="S811" t="str">
            <v/>
          </cell>
          <cell r="T811">
            <v>99.3617</v>
          </cell>
          <cell r="U811">
            <v>0.0764</v>
          </cell>
          <cell r="V811">
            <v>0.005556000000000005</v>
          </cell>
          <cell r="W811" t="str">
            <v>Level-2</v>
          </cell>
          <cell r="X811" t="str">
            <v>Maturity</v>
          </cell>
          <cell r="Y811" t="str">
            <v/>
          </cell>
          <cell r="Z811">
            <v>0</v>
          </cell>
          <cell r="AA811" t="str">
            <v/>
          </cell>
          <cell r="AB811" t="str">
            <v/>
          </cell>
          <cell r="AC811" t="str">
            <v/>
          </cell>
          <cell r="AD811" t="str">
            <v/>
          </cell>
          <cell r="AE811" t="str">
            <v/>
          </cell>
          <cell r="AF811" t="str">
            <v/>
          </cell>
          <cell r="AG811" t="str">
            <v/>
          </cell>
          <cell r="AH811" t="str">
            <v/>
          </cell>
          <cell r="AI811" t="str">
            <v/>
          </cell>
          <cell r="AJ811" t="str">
            <v/>
          </cell>
          <cell r="AK811" t="str">
            <v/>
          </cell>
        </row>
        <row r="812">
          <cell r="C812" t="str">
            <v>INE134E08LS5</v>
          </cell>
          <cell r="D812" t="str">
            <v>Power Finance Corporation Ltd.</v>
          </cell>
          <cell r="E812" t="str">
            <v>PFC 07.15% (Series 217 B Tranche II) 08-Sep-2026</v>
          </cell>
          <cell r="F812" t="str">
            <v>Bond</v>
          </cell>
          <cell r="G812">
            <v>46273</v>
          </cell>
          <cell r="H812">
            <v>0.07150000000000001</v>
          </cell>
          <cell r="I812">
            <v>100</v>
          </cell>
          <cell r="J812">
            <v>98.9493</v>
          </cell>
          <cell r="K812">
            <v>0.0764</v>
          </cell>
          <cell r="L812">
            <v>0.006286</v>
          </cell>
          <cell r="M812" t="str">
            <v>Maturity</v>
          </cell>
          <cell r="N812">
            <v>46273</v>
          </cell>
          <cell r="O812">
            <v>2.297814207650273</v>
          </cell>
          <cell r="P812">
            <v>2.0980165308097978</v>
          </cell>
          <cell r="Q812">
            <v>1.949104915282235</v>
          </cell>
          <cell r="R812" t="str">
            <v>CRISIL AAA</v>
          </cell>
          <cell r="S812" t="str">
            <v/>
          </cell>
          <cell r="T812">
            <v>98.9479</v>
          </cell>
          <cell r="U812">
            <v>0.0764</v>
          </cell>
          <cell r="V812">
            <v>0.005985000000000004</v>
          </cell>
          <cell r="W812" t="str">
            <v>Level-2</v>
          </cell>
          <cell r="X812" t="str">
            <v>Maturity</v>
          </cell>
          <cell r="Y812" t="str">
            <v/>
          </cell>
          <cell r="Z812">
            <v>0</v>
          </cell>
          <cell r="AA812" t="str">
            <v/>
          </cell>
          <cell r="AB812" t="str">
            <v/>
          </cell>
          <cell r="AC812" t="str">
            <v/>
          </cell>
          <cell r="AD812" t="str">
            <v/>
          </cell>
          <cell r="AE812" t="str">
            <v/>
          </cell>
          <cell r="AF812" t="str">
            <v/>
          </cell>
          <cell r="AG812" t="str">
            <v/>
          </cell>
          <cell r="AH812" t="str">
            <v/>
          </cell>
          <cell r="AI812" t="str">
            <v/>
          </cell>
          <cell r="AJ812" t="str">
            <v/>
          </cell>
          <cell r="AK812" t="str">
            <v/>
          </cell>
        </row>
        <row r="813">
          <cell r="C813" t="str">
            <v>INE729N07032</v>
          </cell>
          <cell r="D813" t="str">
            <v>TVS Credit Services Ltd.</v>
          </cell>
          <cell r="E813" t="str">
            <v>TVS Credit Services 08.30% 14-Sep-2025</v>
          </cell>
          <cell r="F813" t="str">
            <v>Bond</v>
          </cell>
          <cell r="G813">
            <v>45914</v>
          </cell>
          <cell r="H813">
            <v>0.083</v>
          </cell>
          <cell r="I813">
            <v>100</v>
          </cell>
          <cell r="J813">
            <v>99.4393</v>
          </cell>
          <cell r="K813">
            <v>0.0875</v>
          </cell>
          <cell r="L813">
            <v>0.016936999999999994</v>
          </cell>
          <cell r="M813" t="str">
            <v>Maturity</v>
          </cell>
          <cell r="N813">
            <v>45914</v>
          </cell>
          <cell r="O813">
            <v>1.314207650273224</v>
          </cell>
          <cell r="P813">
            <v>1.2290433340179907</v>
          </cell>
          <cell r="Q813">
            <v>1.1301547899016007</v>
          </cell>
          <cell r="R813" t="str">
            <v>CRISIL AA</v>
          </cell>
          <cell r="S813" t="str">
            <v/>
          </cell>
          <cell r="T813">
            <v>99.4379</v>
          </cell>
          <cell r="U813">
            <v>0.0875</v>
          </cell>
          <cell r="V813">
            <v>0.016956</v>
          </cell>
          <cell r="W813" t="str">
            <v>Level-3</v>
          </cell>
          <cell r="X813" t="str">
            <v>Maturity</v>
          </cell>
          <cell r="Y813" t="str">
            <v/>
          </cell>
          <cell r="Z813">
            <v>0</v>
          </cell>
          <cell r="AA813" t="str">
            <v/>
          </cell>
          <cell r="AB813" t="str">
            <v/>
          </cell>
          <cell r="AC813" t="str">
            <v/>
          </cell>
          <cell r="AD813" t="str">
            <v/>
          </cell>
          <cell r="AE813" t="str">
            <v/>
          </cell>
          <cell r="AF813" t="str">
            <v/>
          </cell>
          <cell r="AG813" t="str">
            <v/>
          </cell>
          <cell r="AH813" t="str">
            <v/>
          </cell>
          <cell r="AI813" t="str">
            <v/>
          </cell>
          <cell r="AJ813" t="str">
            <v/>
          </cell>
          <cell r="AK813" t="str">
            <v/>
          </cell>
        </row>
        <row r="814">
          <cell r="C814" t="str">
            <v>INE752E07NS2</v>
          </cell>
          <cell r="D814" t="str">
            <v>Power Grid Corporation of India Ltd.</v>
          </cell>
          <cell r="E814" t="str">
            <v>PGC 08.13% (STRPPS G) 24-Apr-2026</v>
          </cell>
          <cell r="F814" t="str">
            <v>Bond</v>
          </cell>
          <cell r="G814">
            <v>46136</v>
          </cell>
          <cell r="H814">
            <v>0.0813</v>
          </cell>
          <cell r="I814">
            <v>100</v>
          </cell>
          <cell r="J814">
            <v>100.9453</v>
          </cell>
          <cell r="K814">
            <v>0.0757</v>
          </cell>
          <cell r="L814">
            <v>0.005137000000000003</v>
          </cell>
          <cell r="M814" t="str">
            <v>Maturity</v>
          </cell>
          <cell r="N814">
            <v>46136</v>
          </cell>
          <cell r="O814">
            <v>1.9232876712328768</v>
          </cell>
          <cell r="P814">
            <v>1.845925509859238</v>
          </cell>
          <cell r="Q814">
            <v>1.7160225991068494</v>
          </cell>
          <cell r="R814" t="str">
            <v>CRISIL AAA</v>
          </cell>
          <cell r="S814" t="str">
            <v/>
          </cell>
          <cell r="T814">
            <v>100.9473</v>
          </cell>
          <cell r="U814">
            <v>0.0757</v>
          </cell>
          <cell r="V814">
            <v>0.004585999999999993</v>
          </cell>
          <cell r="W814" t="str">
            <v>Level-3</v>
          </cell>
          <cell r="X814" t="str">
            <v>Maturity</v>
          </cell>
          <cell r="Y814" t="str">
            <v/>
          </cell>
          <cell r="Z814">
            <v>0</v>
          </cell>
          <cell r="AA814" t="str">
            <v/>
          </cell>
          <cell r="AB814" t="str">
            <v/>
          </cell>
          <cell r="AC814" t="str">
            <v/>
          </cell>
          <cell r="AD814" t="str">
            <v/>
          </cell>
          <cell r="AE814" t="str">
            <v/>
          </cell>
          <cell r="AF814" t="str">
            <v/>
          </cell>
          <cell r="AG814" t="str">
            <v/>
          </cell>
          <cell r="AH814" t="str">
            <v/>
          </cell>
          <cell r="AI814" t="str">
            <v/>
          </cell>
          <cell r="AJ814" t="str">
            <v/>
          </cell>
          <cell r="AK814" t="str">
            <v/>
          </cell>
        </row>
        <row r="815">
          <cell r="C815" t="str">
            <v>INE090A08UI9</v>
          </cell>
          <cell r="D815" t="str">
            <v>ICICI Bank Ltd.</v>
          </cell>
          <cell r="E815" t="str">
            <v>ICICI Bank 07.42% (series DSP22LB)  15-Sep-2029</v>
          </cell>
          <cell r="F815" t="str">
            <v>Bond</v>
          </cell>
          <cell r="G815">
            <v>47376</v>
          </cell>
          <cell r="H815">
            <v>0.0742</v>
          </cell>
          <cell r="I815">
            <v>100</v>
          </cell>
          <cell r="J815">
            <v>98.8407</v>
          </cell>
          <cell r="K815">
            <v>0.0768</v>
          </cell>
          <cell r="L815">
            <v>0.006440999999999988</v>
          </cell>
          <cell r="M815" t="str">
            <v>Maturity</v>
          </cell>
          <cell r="N815">
            <v>47376</v>
          </cell>
          <cell r="O815">
            <v>5.316939890710382</v>
          </cell>
          <cell r="P815">
            <v>4.362219043303409</v>
          </cell>
          <cell r="Q815">
            <v>4.051094951061859</v>
          </cell>
          <cell r="R815" t="str">
            <v>CRISIL AAA</v>
          </cell>
          <cell r="S815" t="str">
            <v/>
          </cell>
          <cell r="T815">
            <v>98.8399</v>
          </cell>
          <cell r="U815">
            <v>0.0768</v>
          </cell>
          <cell r="V815">
            <v>0.006093000000000001</v>
          </cell>
          <cell r="W815" t="str">
            <v>Level-3</v>
          </cell>
          <cell r="X815" t="str">
            <v>Maturity</v>
          </cell>
          <cell r="Y815" t="str">
            <v/>
          </cell>
          <cell r="Z815">
            <v>0</v>
          </cell>
          <cell r="AA815" t="str">
            <v/>
          </cell>
          <cell r="AB815" t="str">
            <v/>
          </cell>
          <cell r="AC815" t="str">
            <v/>
          </cell>
          <cell r="AD815" t="str">
            <v/>
          </cell>
          <cell r="AE815" t="str">
            <v/>
          </cell>
          <cell r="AF815" t="str">
            <v/>
          </cell>
          <cell r="AG815" t="str">
            <v/>
          </cell>
          <cell r="AH815" t="str">
            <v/>
          </cell>
          <cell r="AI815" t="str">
            <v/>
          </cell>
          <cell r="AJ815" t="str">
            <v/>
          </cell>
          <cell r="AK815" t="str">
            <v/>
          </cell>
        </row>
        <row r="816">
          <cell r="C816" t="str">
            <v>INE261F08DR2</v>
          </cell>
          <cell r="D816" t="str">
            <v>National Bank for Agriculture &amp; Rural Development</v>
          </cell>
          <cell r="E816" t="str">
            <v>NABARD 07.20% (Series 23D) 23-Sep-2025</v>
          </cell>
          <cell r="F816" t="str">
            <v>Bond</v>
          </cell>
          <cell r="G816">
            <v>45923</v>
          </cell>
          <cell r="H816">
            <v>0.07200000000000001</v>
          </cell>
          <cell r="I816">
            <v>100</v>
          </cell>
          <cell r="J816">
            <v>99.2765</v>
          </cell>
          <cell r="K816">
            <v>0.0774</v>
          </cell>
          <cell r="L816">
            <v>0.006836999999999996</v>
          </cell>
          <cell r="M816" t="str">
            <v>Maturity</v>
          </cell>
          <cell r="N816">
            <v>45923</v>
          </cell>
          <cell r="O816">
            <v>1.3388576989295606</v>
          </cell>
          <cell r="P816">
            <v>1.2671562947721622</v>
          </cell>
          <cell r="Q816">
            <v>1.1761242758234287</v>
          </cell>
          <cell r="R816" t="str">
            <v>[ICRA]AAA</v>
          </cell>
          <cell r="S816" t="str">
            <v/>
          </cell>
          <cell r="T816">
            <v>99.2749</v>
          </cell>
          <cell r="U816">
            <v>0.0774</v>
          </cell>
          <cell r="V816">
            <v>0.006599999999999995</v>
          </cell>
          <cell r="W816" t="str">
            <v>Level-2</v>
          </cell>
          <cell r="X816" t="str">
            <v>Maturity</v>
          </cell>
          <cell r="Y816" t="str">
            <v/>
          </cell>
          <cell r="Z816">
            <v>0</v>
          </cell>
          <cell r="AA816" t="str">
            <v/>
          </cell>
          <cell r="AB816" t="str">
            <v/>
          </cell>
          <cell r="AC816" t="str">
            <v/>
          </cell>
          <cell r="AD816" t="str">
            <v/>
          </cell>
          <cell r="AE816" t="str">
            <v/>
          </cell>
          <cell r="AF816" t="str">
            <v/>
          </cell>
          <cell r="AG816" t="str">
            <v/>
          </cell>
          <cell r="AH816" t="str">
            <v/>
          </cell>
          <cell r="AI816" t="str">
            <v/>
          </cell>
          <cell r="AJ816" t="str">
            <v/>
          </cell>
          <cell r="AK816" t="str">
            <v/>
          </cell>
        </row>
        <row r="817">
          <cell r="C817" t="str">
            <v>INE031A08806</v>
          </cell>
          <cell r="D817" t="str">
            <v>Housing &amp; Urban Development Corporation Ltd.</v>
          </cell>
          <cell r="E817" t="str">
            <v>HUDCO 06.75%  (Series D 2020) 29-May-2030</v>
          </cell>
          <cell r="F817" t="str">
            <v>Bond</v>
          </cell>
          <cell r="G817">
            <v>47632</v>
          </cell>
          <cell r="H817">
            <v>0.0675</v>
          </cell>
          <cell r="I817">
            <v>100</v>
          </cell>
          <cell r="J817">
            <v>96.3129</v>
          </cell>
          <cell r="K817">
            <v>0.075342</v>
          </cell>
          <cell r="L817">
            <v>0.004808000000000007</v>
          </cell>
          <cell r="M817" t="str">
            <v>Maturity</v>
          </cell>
          <cell r="N817">
            <v>47632</v>
          </cell>
          <cell r="O817">
            <v>6.01912568306011</v>
          </cell>
          <cell r="P817">
            <v>4.79095398321708</v>
          </cell>
          <cell r="Q817">
            <v>4.455283977764358</v>
          </cell>
          <cell r="R817" t="str">
            <v>[ICRA]AAA</v>
          </cell>
          <cell r="S817" t="str">
            <v/>
          </cell>
          <cell r="T817">
            <v>96.3109</v>
          </cell>
          <cell r="U817">
            <v>0.075342</v>
          </cell>
          <cell r="V817">
            <v>0.004878000000000007</v>
          </cell>
          <cell r="W817" t="str">
            <v>Level-2</v>
          </cell>
          <cell r="X817" t="str">
            <v>Maturity</v>
          </cell>
          <cell r="Y817" t="str">
            <v/>
          </cell>
          <cell r="Z817">
            <v>0</v>
          </cell>
          <cell r="AA817" t="str">
            <v/>
          </cell>
          <cell r="AB817" t="str">
            <v/>
          </cell>
          <cell r="AC817" t="str">
            <v/>
          </cell>
          <cell r="AD817" t="str">
            <v/>
          </cell>
          <cell r="AE817" t="str">
            <v/>
          </cell>
          <cell r="AF817" t="str">
            <v/>
          </cell>
          <cell r="AG817" t="str">
            <v/>
          </cell>
          <cell r="AH817" t="str">
            <v/>
          </cell>
          <cell r="AI817" t="str">
            <v/>
          </cell>
          <cell r="AJ817" t="str">
            <v/>
          </cell>
          <cell r="AK817" t="str">
            <v/>
          </cell>
        </row>
        <row r="818">
          <cell r="C818" t="str">
            <v>INE670K07182</v>
          </cell>
          <cell r="D818" t="str">
            <v>Macrotech Developers Ltd.</v>
          </cell>
          <cell r="E818" t="str">
            <v>Macrotech Developers Ltd. 9.24% Taxable 19-Sep-2025 Call 20-Sep-2024 Put 20-Sep-2024</v>
          </cell>
          <cell r="F818" t="str">
            <v>Bond</v>
          </cell>
          <cell r="G818">
            <v>45555</v>
          </cell>
          <cell r="H818">
            <v>0.10800000000000001</v>
          </cell>
          <cell r="I818">
            <v>100</v>
          </cell>
          <cell r="J818">
            <v>100.7246</v>
          </cell>
          <cell r="K818">
            <v>0.0915</v>
          </cell>
          <cell r="L818">
            <v>0.022443320476190465</v>
          </cell>
          <cell r="M818" t="str">
            <v>Put and Call</v>
          </cell>
          <cell r="N818">
            <v>45555</v>
          </cell>
          <cell r="O818">
            <v>0.3315068493150685</v>
          </cell>
          <cell r="P818">
            <v>0.3221732541440267</v>
          </cell>
          <cell r="Q818">
            <v>0.31973527268976726</v>
          </cell>
          <cell r="R818" t="str">
            <v>[ICRA]AA-</v>
          </cell>
          <cell r="S818" t="str">
            <v/>
          </cell>
          <cell r="T818">
            <v>100.7306</v>
          </cell>
          <cell r="U818">
            <v>0.0915</v>
          </cell>
          <cell r="V818">
            <v>0.02204431818181818</v>
          </cell>
          <cell r="W818" t="str">
            <v>Level-3</v>
          </cell>
          <cell r="X818" t="str">
            <v>Deemed Maturity</v>
          </cell>
          <cell r="Y818" t="str">
            <v/>
          </cell>
          <cell r="Z818">
            <v>0</v>
          </cell>
          <cell r="AA818">
            <v>1</v>
          </cell>
          <cell r="AB818">
            <v>1</v>
          </cell>
          <cell r="AC818">
            <v>4</v>
          </cell>
          <cell r="AD818" t="str">
            <v/>
          </cell>
          <cell r="AE818" t="str">
            <v/>
          </cell>
          <cell r="AF818" t="str">
            <v/>
          </cell>
          <cell r="AG818" t="str">
            <v/>
          </cell>
          <cell r="AH818" t="str">
            <v/>
          </cell>
          <cell r="AI818" t="str">
            <v/>
          </cell>
          <cell r="AJ818" t="str">
            <v/>
          </cell>
          <cell r="AK818" t="str">
            <v/>
          </cell>
        </row>
        <row r="819">
          <cell r="C819" t="str">
            <v>INE848E07AV9</v>
          </cell>
          <cell r="D819" t="str">
            <v>National Hydroelectric Power Corporation Ltd.</v>
          </cell>
          <cell r="E819" t="str">
            <v>NHPC 7.38% (Series Y1 STRPP C 2019) 03-Jan-28</v>
          </cell>
          <cell r="F819" t="str">
            <v>Bond</v>
          </cell>
          <cell r="G819">
            <v>46755</v>
          </cell>
          <cell r="H819">
            <v>0.0738</v>
          </cell>
          <cell r="I819">
            <v>100</v>
          </cell>
          <cell r="J819">
            <v>99.6764</v>
          </cell>
          <cell r="K819">
            <v>0.07465</v>
          </cell>
          <cell r="L819">
            <v>0.004445999999999992</v>
          </cell>
          <cell r="M819" t="str">
            <v>Maturity</v>
          </cell>
          <cell r="N819">
            <v>46755</v>
          </cell>
          <cell r="O819">
            <v>3.6174863387978142</v>
          </cell>
          <cell r="P819">
            <v>3.2203393266942117</v>
          </cell>
          <cell r="Q819">
            <v>2.996640140226317</v>
          </cell>
          <cell r="R819" t="str">
            <v>[ICRA]AAA</v>
          </cell>
          <cell r="S819" t="str">
            <v/>
          </cell>
          <cell r="T819">
            <v>99.6764</v>
          </cell>
          <cell r="U819">
            <v>0.07465</v>
          </cell>
          <cell r="V819">
            <v>0.0041090000000000015</v>
          </cell>
          <cell r="W819" t="str">
            <v>Level-3</v>
          </cell>
          <cell r="X819" t="str">
            <v>Maturity</v>
          </cell>
          <cell r="Y819" t="str">
            <v/>
          </cell>
          <cell r="Z819">
            <v>0</v>
          </cell>
          <cell r="AA819" t="str">
            <v/>
          </cell>
          <cell r="AB819" t="str">
            <v/>
          </cell>
          <cell r="AC819" t="str">
            <v/>
          </cell>
          <cell r="AD819" t="str">
            <v/>
          </cell>
          <cell r="AE819" t="str">
            <v/>
          </cell>
          <cell r="AF819" t="str">
            <v/>
          </cell>
          <cell r="AG819" t="str">
            <v/>
          </cell>
          <cell r="AH819" t="str">
            <v/>
          </cell>
          <cell r="AI819" t="str">
            <v/>
          </cell>
          <cell r="AJ819" t="str">
            <v/>
          </cell>
          <cell r="AK819" t="str">
            <v/>
          </cell>
        </row>
        <row r="820">
          <cell r="C820" t="str">
            <v>INE134E08CS4</v>
          </cell>
          <cell r="D820" t="str">
            <v>Power Finance Corporation Ltd.</v>
          </cell>
          <cell r="E820" t="str">
            <v>PFC 08.90% (Series 63.III) 15-Mar-2025</v>
          </cell>
          <cell r="F820" t="str">
            <v>Bond</v>
          </cell>
          <cell r="G820">
            <v>45731</v>
          </cell>
          <cell r="H820">
            <v>0.08900000000000001</v>
          </cell>
          <cell r="I820">
            <v>100</v>
          </cell>
          <cell r="J820">
            <v>100.8364</v>
          </cell>
          <cell r="K820">
            <v>0.0767</v>
          </cell>
          <cell r="L820">
            <v>0.006600000000000009</v>
          </cell>
          <cell r="M820" t="str">
            <v>Maturity</v>
          </cell>
          <cell r="N820">
            <v>45731</v>
          </cell>
          <cell r="O820">
            <v>0.8136986301369863</v>
          </cell>
          <cell r="P820">
            <v>0.810958904109589</v>
          </cell>
          <cell r="Q820">
            <v>0.7531892858824083</v>
          </cell>
          <cell r="R820" t="str">
            <v>CRISIL AAA</v>
          </cell>
          <cell r="S820" t="str">
            <v/>
          </cell>
          <cell r="T820">
            <v>100.8405</v>
          </cell>
          <cell r="U820">
            <v>0.0767</v>
          </cell>
          <cell r="V820">
            <v>0.006000000000000005</v>
          </cell>
          <cell r="W820" t="str">
            <v>Level-3</v>
          </cell>
          <cell r="X820" t="str">
            <v>Maturity</v>
          </cell>
          <cell r="Y820" t="str">
            <v/>
          </cell>
          <cell r="Z820">
            <v>0</v>
          </cell>
          <cell r="AA820" t="str">
            <v/>
          </cell>
          <cell r="AB820" t="str">
            <v/>
          </cell>
          <cell r="AC820" t="str">
            <v/>
          </cell>
          <cell r="AD820" t="str">
            <v/>
          </cell>
          <cell r="AE820" t="str">
            <v/>
          </cell>
          <cell r="AF820" t="str">
            <v/>
          </cell>
          <cell r="AG820" t="str">
            <v/>
          </cell>
          <cell r="AH820" t="str">
            <v/>
          </cell>
          <cell r="AI820" t="str">
            <v/>
          </cell>
          <cell r="AJ820" t="str">
            <v/>
          </cell>
          <cell r="AK820" t="str">
            <v/>
          </cell>
        </row>
        <row r="821">
          <cell r="C821" t="str">
            <v>INE020B08DW1</v>
          </cell>
          <cell r="D821" t="str">
            <v>Rural Electrification Corporation Ltd.</v>
          </cell>
          <cell r="E821" t="str">
            <v>RECL 07.32% (Series 214-A) 27-Feb-2026</v>
          </cell>
          <cell r="F821" t="str">
            <v>Bond</v>
          </cell>
          <cell r="G821">
            <v>46080</v>
          </cell>
          <cell r="H821">
            <v>0.0732</v>
          </cell>
          <cell r="I821">
            <v>100</v>
          </cell>
          <cell r="J821">
            <v>99.4429</v>
          </cell>
          <cell r="K821">
            <v>0.0764</v>
          </cell>
          <cell r="L821">
            <v>0.00505499999999999</v>
          </cell>
          <cell r="M821" t="str">
            <v>Maturity</v>
          </cell>
          <cell r="N821">
            <v>46080</v>
          </cell>
          <cell r="O821">
            <v>1.7677520772512914</v>
          </cell>
          <cell r="P821">
            <v>1.6968114701284336</v>
          </cell>
          <cell r="Q821">
            <v>1.5763763193315066</v>
          </cell>
          <cell r="R821" t="str">
            <v>CRISIL AAA</v>
          </cell>
          <cell r="S821" t="str">
            <v/>
          </cell>
          <cell r="T821">
            <v>99.4425</v>
          </cell>
          <cell r="U821">
            <v>0.0764</v>
          </cell>
          <cell r="V821">
            <v>0.004979999999999998</v>
          </cell>
          <cell r="W821" t="str">
            <v>Level-2</v>
          </cell>
          <cell r="X821" t="str">
            <v>Maturity</v>
          </cell>
          <cell r="Y821" t="str">
            <v/>
          </cell>
          <cell r="Z821">
            <v>0</v>
          </cell>
          <cell r="AA821" t="str">
            <v/>
          </cell>
          <cell r="AB821" t="str">
            <v/>
          </cell>
          <cell r="AC821" t="str">
            <v/>
          </cell>
          <cell r="AD821" t="str">
            <v/>
          </cell>
          <cell r="AE821" t="str">
            <v/>
          </cell>
          <cell r="AF821" t="str">
            <v/>
          </cell>
          <cell r="AG821" t="str">
            <v/>
          </cell>
          <cell r="AH821" t="str">
            <v/>
          </cell>
          <cell r="AI821" t="str">
            <v/>
          </cell>
          <cell r="AJ821" t="str">
            <v/>
          </cell>
          <cell r="AK821" t="str">
            <v/>
          </cell>
        </row>
        <row r="822">
          <cell r="C822" t="str">
            <v>INE0KXY07018</v>
          </cell>
          <cell r="D822" t="str">
            <v>Highways Infrastructure Trust</v>
          </cell>
          <cell r="E822" t="str">
            <v>Highways Infrastructure Trust 07.71% (Series I) 22-Dec-2025</v>
          </cell>
          <cell r="F822" t="str">
            <v>Bond</v>
          </cell>
          <cell r="G822">
            <v>46013</v>
          </cell>
          <cell r="H822">
            <v>0.0771</v>
          </cell>
          <cell r="I822">
            <v>98.5</v>
          </cell>
          <cell r="J822">
            <v>98.3636</v>
          </cell>
          <cell r="K822">
            <v>0.0814</v>
          </cell>
          <cell r="L822">
            <v>0.010837</v>
          </cell>
          <cell r="M822" t="str">
            <v>Maturity</v>
          </cell>
          <cell r="N822">
            <v>46013</v>
          </cell>
          <cell r="O822">
            <v>1.5846320832397633</v>
          </cell>
          <cell r="P822">
            <v>1.4750053435607855</v>
          </cell>
          <cell r="Q822">
            <v>1.4455876351847754</v>
          </cell>
          <cell r="R822" t="str">
            <v>CRISIL AAA</v>
          </cell>
          <cell r="S822" t="str">
            <v/>
          </cell>
          <cell r="T822">
            <v>98.3634</v>
          </cell>
          <cell r="U822">
            <v>0.0814</v>
          </cell>
          <cell r="V822">
            <v>0.010856000000000005</v>
          </cell>
          <cell r="W822" t="str">
            <v>Level-3</v>
          </cell>
          <cell r="X822" t="str">
            <v>Maturity</v>
          </cell>
          <cell r="Y822" t="str">
            <v/>
          </cell>
          <cell r="Z822">
            <v>0</v>
          </cell>
          <cell r="AA822" t="str">
            <v/>
          </cell>
          <cell r="AB822" t="str">
            <v/>
          </cell>
          <cell r="AC822" t="str">
            <v/>
          </cell>
          <cell r="AD822">
            <v>13</v>
          </cell>
          <cell r="AE822" t="str">
            <v/>
          </cell>
          <cell r="AF822" t="str">
            <v/>
          </cell>
          <cell r="AG822" t="str">
            <v/>
          </cell>
          <cell r="AH822" t="str">
            <v/>
          </cell>
          <cell r="AI822" t="str">
            <v/>
          </cell>
          <cell r="AJ822" t="str">
            <v/>
          </cell>
          <cell r="AK822" t="str">
            <v/>
          </cell>
        </row>
        <row r="823">
          <cell r="C823" t="str">
            <v>INE414G07GS8</v>
          </cell>
          <cell r="D823" t="str">
            <v>Muthoot Finance Ltd.</v>
          </cell>
          <cell r="E823" t="str">
            <v>Muthoot Fin 07.75% ( SERIES 22-A, Option I) 30-Sep-2025</v>
          </cell>
          <cell r="F823" t="str">
            <v>Bond</v>
          </cell>
          <cell r="G823">
            <v>45930</v>
          </cell>
          <cell r="H823">
            <v>0.0775</v>
          </cell>
          <cell r="I823">
            <v>100</v>
          </cell>
          <cell r="J823">
            <v>98.6778</v>
          </cell>
          <cell r="K823">
            <v>0.0878</v>
          </cell>
          <cell r="L823">
            <v>0.017237000000000002</v>
          </cell>
          <cell r="M823" t="str">
            <v>Maturity</v>
          </cell>
          <cell r="N823">
            <v>45930</v>
          </cell>
          <cell r="O823">
            <v>1.3580282955311027</v>
          </cell>
          <cell r="P823">
            <v>1.277373359464688</v>
          </cell>
          <cell r="Q823">
            <v>1.1742722554372937</v>
          </cell>
          <cell r="R823" t="str">
            <v>CRISIL AA+</v>
          </cell>
          <cell r="S823" t="str">
            <v/>
          </cell>
          <cell r="T823">
            <v>98.6751</v>
          </cell>
          <cell r="U823">
            <v>0.0878</v>
          </cell>
          <cell r="V823">
            <v>0.017255999999999994</v>
          </cell>
          <cell r="W823" t="str">
            <v>Level-3</v>
          </cell>
          <cell r="X823" t="str">
            <v>Maturity</v>
          </cell>
          <cell r="Y823" t="str">
            <v/>
          </cell>
          <cell r="Z823">
            <v>0</v>
          </cell>
          <cell r="AA823" t="str">
            <v/>
          </cell>
          <cell r="AB823" t="str">
            <v/>
          </cell>
          <cell r="AC823" t="str">
            <v/>
          </cell>
          <cell r="AD823" t="str">
            <v/>
          </cell>
          <cell r="AE823" t="str">
            <v/>
          </cell>
          <cell r="AF823" t="str">
            <v/>
          </cell>
          <cell r="AG823" t="str">
            <v/>
          </cell>
          <cell r="AH823" t="str">
            <v/>
          </cell>
          <cell r="AI823" t="str">
            <v/>
          </cell>
          <cell r="AJ823" t="str">
            <v/>
          </cell>
          <cell r="AK823" t="str">
            <v/>
          </cell>
        </row>
        <row r="824">
          <cell r="C824" t="str">
            <v>INE081A08322</v>
          </cell>
          <cell r="D824" t="str">
            <v>Tata Steel Ltd.</v>
          </cell>
          <cell r="E824" t="str">
            <v>Tata Steel 07.76% (SERIES 2) 20-Sep-2032</v>
          </cell>
          <cell r="F824" t="str">
            <v>Bond</v>
          </cell>
          <cell r="G824">
            <v>48477</v>
          </cell>
          <cell r="H824">
            <v>0.0776</v>
          </cell>
          <cell r="I824">
            <v>100</v>
          </cell>
          <cell r="J824">
            <v>99.8871</v>
          </cell>
          <cell r="K824">
            <v>0.077682</v>
          </cell>
          <cell r="L824">
            <v>0.007053000000000004</v>
          </cell>
          <cell r="M824" t="str">
            <v>Maturity</v>
          </cell>
          <cell r="N824">
            <v>48477</v>
          </cell>
          <cell r="O824">
            <v>8.330601092896174</v>
          </cell>
          <cell r="P824">
            <v>6.126592042722562</v>
          </cell>
          <cell r="Q824">
            <v>5.684972044371681</v>
          </cell>
          <cell r="R824" t="str">
            <v>IND AA+</v>
          </cell>
          <cell r="S824" t="str">
            <v/>
          </cell>
          <cell r="T824">
            <v>99.8868</v>
          </cell>
          <cell r="U824">
            <v>0.077682</v>
          </cell>
          <cell r="V824">
            <v>0.006849000000000008</v>
          </cell>
          <cell r="W824" t="str">
            <v>Level-3</v>
          </cell>
          <cell r="X824" t="str">
            <v>Maturity</v>
          </cell>
          <cell r="Y824" t="str">
            <v/>
          </cell>
          <cell r="Z824">
            <v>0</v>
          </cell>
          <cell r="AA824" t="str">
            <v/>
          </cell>
          <cell r="AB824" t="str">
            <v/>
          </cell>
          <cell r="AC824" t="str">
            <v/>
          </cell>
          <cell r="AD824" t="str">
            <v/>
          </cell>
          <cell r="AE824" t="str">
            <v/>
          </cell>
          <cell r="AF824" t="str">
            <v/>
          </cell>
          <cell r="AG824" t="str">
            <v/>
          </cell>
          <cell r="AH824" t="str">
            <v/>
          </cell>
          <cell r="AI824" t="str">
            <v/>
          </cell>
          <cell r="AJ824" t="str">
            <v/>
          </cell>
          <cell r="AK824" t="str">
            <v/>
          </cell>
        </row>
        <row r="825">
          <cell r="C825" t="str">
            <v>INE296A07SD9</v>
          </cell>
          <cell r="D825" t="str">
            <v>Bajaj Finance Ltd.</v>
          </cell>
          <cell r="E825" t="str">
            <v>Bajaj Finance 07.82% (Series 286 Tranch 7) 08-Sep-2032</v>
          </cell>
          <cell r="F825" t="str">
            <v>Bond</v>
          </cell>
          <cell r="G825">
            <v>48465</v>
          </cell>
          <cell r="H825">
            <v>0.0782</v>
          </cell>
          <cell r="I825">
            <v>100</v>
          </cell>
          <cell r="J825">
            <v>99.2286</v>
          </cell>
          <cell r="K825">
            <v>0.0794</v>
          </cell>
          <cell r="L825">
            <v>0.008771000000000001</v>
          </cell>
          <cell r="M825" t="str">
            <v>Maturity</v>
          </cell>
          <cell r="N825">
            <v>48465</v>
          </cell>
          <cell r="O825">
            <v>8.297814207650273</v>
          </cell>
          <cell r="P825">
            <v>6.071980005182364</v>
          </cell>
          <cell r="Q825">
            <v>5.625328891219533</v>
          </cell>
          <cell r="R825" t="str">
            <v>CRISIL AAA</v>
          </cell>
          <cell r="S825" t="str">
            <v/>
          </cell>
          <cell r="T825">
            <v>99.2281</v>
          </cell>
          <cell r="U825">
            <v>0.0794</v>
          </cell>
          <cell r="V825">
            <v>0.008467000000000002</v>
          </cell>
          <cell r="W825" t="str">
            <v>Level-3</v>
          </cell>
          <cell r="X825" t="str">
            <v>Maturity</v>
          </cell>
          <cell r="Y825" t="str">
            <v/>
          </cell>
          <cell r="Z825">
            <v>0</v>
          </cell>
          <cell r="AA825" t="str">
            <v/>
          </cell>
          <cell r="AB825" t="str">
            <v/>
          </cell>
          <cell r="AC825" t="str">
            <v/>
          </cell>
          <cell r="AD825" t="str">
            <v/>
          </cell>
          <cell r="AE825" t="str">
            <v/>
          </cell>
          <cell r="AF825" t="str">
            <v/>
          </cell>
          <cell r="AG825" t="str">
            <v/>
          </cell>
          <cell r="AH825" t="str">
            <v/>
          </cell>
          <cell r="AI825" t="str">
            <v/>
          </cell>
          <cell r="AJ825" t="str">
            <v/>
          </cell>
          <cell r="AK825" t="str">
            <v/>
          </cell>
        </row>
        <row r="826">
          <cell r="C826" t="str">
            <v>INE01HV07304</v>
          </cell>
          <cell r="D826" t="str">
            <v>Vivriti Capital Ltd.</v>
          </cell>
          <cell r="E826" t="str">
            <v>Vivriti Capital 09.55% 25-Sep-2024 P 26-Mar-2024</v>
          </cell>
          <cell r="F826" t="str">
            <v>Bond</v>
          </cell>
          <cell r="G826">
            <v>45560</v>
          </cell>
          <cell r="H826">
            <v>0.0955</v>
          </cell>
          <cell r="I826">
            <v>100</v>
          </cell>
          <cell r="J826">
            <v>100.1227</v>
          </cell>
          <cell r="K826">
            <v>0.1048</v>
          </cell>
          <cell r="L826">
            <v>0.034725000000000006</v>
          </cell>
          <cell r="M826" t="str">
            <v>Maturity</v>
          </cell>
          <cell r="N826">
            <v>45560</v>
          </cell>
          <cell r="O826">
            <v>0.3442622950819672</v>
          </cell>
          <cell r="P826">
            <v>0.3344983866573496</v>
          </cell>
          <cell r="Q826">
            <v>0.3316023924301265</v>
          </cell>
          <cell r="R826" t="str">
            <v>CARE A+</v>
          </cell>
          <cell r="S826" t="str">
            <v/>
          </cell>
          <cell r="T826">
            <v>100.1236</v>
          </cell>
          <cell r="U826">
            <v>0.1048</v>
          </cell>
          <cell r="V826">
            <v>0.035250000000000004</v>
          </cell>
          <cell r="W826" t="str">
            <v>Level-3</v>
          </cell>
          <cell r="X826" t="str">
            <v>Maturity</v>
          </cell>
          <cell r="Y826" t="str">
            <v/>
          </cell>
          <cell r="Z826">
            <v>0</v>
          </cell>
          <cell r="AA826" t="str">
            <v/>
          </cell>
          <cell r="AB826">
            <v>2</v>
          </cell>
          <cell r="AC826">
            <v>1</v>
          </cell>
          <cell r="AD826" t="str">
            <v/>
          </cell>
          <cell r="AE826" t="str">
            <v/>
          </cell>
          <cell r="AF826" t="str">
            <v/>
          </cell>
          <cell r="AG826" t="str">
            <v/>
          </cell>
          <cell r="AH826" t="str">
            <v/>
          </cell>
          <cell r="AI826" t="str">
            <v/>
          </cell>
          <cell r="AJ826" t="str">
            <v/>
          </cell>
          <cell r="AK826" t="str">
            <v/>
          </cell>
        </row>
        <row r="827">
          <cell r="C827" t="str">
            <v>INE296A07SB3</v>
          </cell>
          <cell r="D827" t="str">
            <v>Bajaj Finance Ltd.</v>
          </cell>
          <cell r="E827" t="str">
            <v>Bajaj Finance 07.38% (Series 286) 08-Aug-2025</v>
          </cell>
          <cell r="F827" t="str">
            <v>Bond</v>
          </cell>
          <cell r="G827">
            <v>45877</v>
          </cell>
          <cell r="H827">
            <v>0.0738</v>
          </cell>
          <cell r="I827">
            <v>100</v>
          </cell>
          <cell r="J827">
            <v>99.2097</v>
          </cell>
          <cell r="K827">
            <v>0.0805</v>
          </cell>
          <cell r="L827">
            <v>0.009937000000000001</v>
          </cell>
          <cell r="M827" t="str">
            <v>Maturity</v>
          </cell>
          <cell r="N827">
            <v>45877</v>
          </cell>
          <cell r="O827">
            <v>1.2131147540983607</v>
          </cell>
          <cell r="P827">
            <v>1.141255445864993</v>
          </cell>
          <cell r="Q827">
            <v>1.0562290105182721</v>
          </cell>
          <cell r="R827" t="str">
            <v>CRISIL AAA</v>
          </cell>
          <cell r="S827" t="str">
            <v/>
          </cell>
          <cell r="T827">
            <v>99.2077</v>
          </cell>
          <cell r="U827">
            <v>0.0805</v>
          </cell>
          <cell r="V827">
            <v>0.009955999999999993</v>
          </cell>
          <cell r="W827" t="str">
            <v>Level-3</v>
          </cell>
          <cell r="X827" t="str">
            <v>Maturity</v>
          </cell>
          <cell r="Y827" t="str">
            <v/>
          </cell>
          <cell r="Z827">
            <v>0</v>
          </cell>
          <cell r="AA827" t="str">
            <v/>
          </cell>
          <cell r="AB827" t="str">
            <v/>
          </cell>
          <cell r="AC827" t="str">
            <v/>
          </cell>
          <cell r="AD827" t="str">
            <v/>
          </cell>
          <cell r="AE827" t="str">
            <v/>
          </cell>
          <cell r="AF827" t="str">
            <v/>
          </cell>
          <cell r="AG827" t="str">
            <v/>
          </cell>
          <cell r="AH827" t="str">
            <v/>
          </cell>
          <cell r="AI827" t="str">
            <v/>
          </cell>
          <cell r="AJ827" t="str">
            <v/>
          </cell>
          <cell r="AK827" t="str">
            <v/>
          </cell>
        </row>
        <row r="828">
          <cell r="C828" t="str">
            <v>INE377Y07367</v>
          </cell>
          <cell r="D828" t="str">
            <v>Bajaj Housing Finance Ltd.</v>
          </cell>
          <cell r="E828" t="str">
            <v>Bajaj Housing Finance 07.84% (Series 30 Tranche 1) 23-Sep-2032</v>
          </cell>
          <cell r="F828" t="str">
            <v>Bond</v>
          </cell>
          <cell r="G828">
            <v>48480</v>
          </cell>
          <cell r="H828">
            <v>0.0784</v>
          </cell>
          <cell r="I828">
            <v>100</v>
          </cell>
          <cell r="J828">
            <v>99.3808</v>
          </cell>
          <cell r="K828">
            <v>0.079331</v>
          </cell>
          <cell r="L828">
            <v>0.008702000000000001</v>
          </cell>
          <cell r="M828" t="str">
            <v>Maturity</v>
          </cell>
          <cell r="N828">
            <v>48480</v>
          </cell>
          <cell r="O828">
            <v>8.33879781420765</v>
          </cell>
          <cell r="P828">
            <v>6.110617006357526</v>
          </cell>
          <cell r="Q828">
            <v>5.661485685445453</v>
          </cell>
          <cell r="R828" t="str">
            <v>CRISIL AAA</v>
          </cell>
          <cell r="S828" t="str">
            <v/>
          </cell>
          <cell r="T828">
            <v>99.3804</v>
          </cell>
          <cell r="U828">
            <v>0.079331</v>
          </cell>
          <cell r="V828">
            <v>0.008398000000000003</v>
          </cell>
          <cell r="W828" t="str">
            <v>Level-3</v>
          </cell>
          <cell r="X828" t="str">
            <v>Maturity</v>
          </cell>
          <cell r="Y828" t="str">
            <v/>
          </cell>
          <cell r="Z828">
            <v>0</v>
          </cell>
          <cell r="AA828" t="str">
            <v/>
          </cell>
          <cell r="AB828" t="str">
            <v/>
          </cell>
          <cell r="AC828" t="str">
            <v/>
          </cell>
          <cell r="AD828" t="str">
            <v/>
          </cell>
          <cell r="AE828" t="str">
            <v/>
          </cell>
          <cell r="AF828" t="str">
            <v/>
          </cell>
          <cell r="AG828" t="str">
            <v/>
          </cell>
          <cell r="AH828" t="str">
            <v/>
          </cell>
          <cell r="AI828" t="str">
            <v/>
          </cell>
          <cell r="AJ828" t="str">
            <v/>
          </cell>
          <cell r="AK828" t="str">
            <v/>
          </cell>
        </row>
        <row r="829">
          <cell r="C829" t="str">
            <v>INE540P07442</v>
          </cell>
          <cell r="D829" t="str">
            <v>U. P. Power Corporation Ltd.</v>
          </cell>
          <cell r="E829" t="str">
            <v>U. P. Power Corporation 09.95% (Series II 2022 A) 31-Mar-2025</v>
          </cell>
          <cell r="F829" t="str">
            <v>Bond</v>
          </cell>
          <cell r="G829">
            <v>45747</v>
          </cell>
          <cell r="H829">
            <v>0.0995</v>
          </cell>
          <cell r="I829">
            <v>100</v>
          </cell>
          <cell r="J829">
            <v>100.6581</v>
          </cell>
          <cell r="K829">
            <v>0.0878</v>
          </cell>
          <cell r="L829">
            <v>0.01777941176470589</v>
          </cell>
          <cell r="M829" t="str">
            <v>Maturity</v>
          </cell>
          <cell r="N829">
            <v>45747</v>
          </cell>
          <cell r="O829">
            <v>0.8558649599520922</v>
          </cell>
          <cell r="P829">
            <v>0.46629877871406344</v>
          </cell>
          <cell r="Q829">
            <v>0.45628335898435685</v>
          </cell>
          <cell r="R829" t="str">
            <v>CRISIL A+(CE)</v>
          </cell>
          <cell r="S829" t="str">
            <v/>
          </cell>
          <cell r="T829">
            <v>100.6618</v>
          </cell>
          <cell r="U829">
            <v>0.0878</v>
          </cell>
          <cell r="V829">
            <v>0.016993499999999995</v>
          </cell>
          <cell r="W829" t="str">
            <v>Level-3</v>
          </cell>
          <cell r="X829" t="str">
            <v>Maturity</v>
          </cell>
          <cell r="Y829" t="str">
            <v/>
          </cell>
          <cell r="Z829">
            <v>0</v>
          </cell>
          <cell r="AA829" t="str">
            <v/>
          </cell>
          <cell r="AB829" t="str">
            <v/>
          </cell>
          <cell r="AC829" t="str">
            <v/>
          </cell>
          <cell r="AD829">
            <v>4</v>
          </cell>
        </row>
        <row r="830">
          <cell r="C830" t="str">
            <v>INE540P07459</v>
          </cell>
          <cell r="D830" t="str">
            <v>U. P. Power Corporation Ltd.</v>
          </cell>
          <cell r="E830" t="str">
            <v>U. P. Power Corporation 09.95%  (Series II 2022 B) 31-Mar-2026</v>
          </cell>
          <cell r="F830" t="str">
            <v>Bond</v>
          </cell>
          <cell r="G830">
            <v>46112</v>
          </cell>
          <cell r="H830">
            <v>0.0995</v>
          </cell>
          <cell r="I830">
            <v>100</v>
          </cell>
          <cell r="J830">
            <v>101.8572</v>
          </cell>
          <cell r="K830">
            <v>0.0887</v>
          </cell>
          <cell r="L830">
            <v>0.018137</v>
          </cell>
          <cell r="M830" t="str">
            <v>Maturity</v>
          </cell>
          <cell r="N830">
            <v>46112</v>
          </cell>
          <cell r="O830">
            <v>1.8558649599520922</v>
          </cell>
          <cell r="P830">
            <v>1.3728529175483775</v>
          </cell>
          <cell r="Q830">
            <v>1.343070332915966</v>
          </cell>
          <cell r="R830" t="str">
            <v>CRISIL A+(CE)</v>
          </cell>
          <cell r="S830" t="str">
            <v/>
          </cell>
          <cell r="T830">
            <v>101.8604</v>
          </cell>
          <cell r="U830">
            <v>0.0887</v>
          </cell>
          <cell r="V830">
            <v>0.017855999999999997</v>
          </cell>
          <cell r="W830" t="str">
            <v>Level-3</v>
          </cell>
          <cell r="X830" t="str">
            <v>Maturity</v>
          </cell>
          <cell r="Y830" t="str">
            <v/>
          </cell>
          <cell r="Z830">
            <v>0</v>
          </cell>
          <cell r="AA830" t="str">
            <v/>
          </cell>
          <cell r="AB830" t="str">
            <v/>
          </cell>
          <cell r="AC830" t="str">
            <v/>
          </cell>
          <cell r="AD830">
            <v>4</v>
          </cell>
          <cell r="AE830" t="str">
            <v/>
          </cell>
          <cell r="AF830" t="str">
            <v/>
          </cell>
          <cell r="AG830" t="str">
            <v/>
          </cell>
          <cell r="AH830" t="str">
            <v/>
          </cell>
          <cell r="AI830" t="str">
            <v/>
          </cell>
          <cell r="AJ830" t="str">
            <v/>
          </cell>
          <cell r="AK830" t="str">
            <v/>
          </cell>
        </row>
        <row r="831">
          <cell r="C831" t="str">
            <v>INE540P07467</v>
          </cell>
          <cell r="D831" t="str">
            <v>U. P. Power Corporation Ltd.</v>
          </cell>
          <cell r="E831" t="str">
            <v>U. P. Power Corporation 09.95%  (Series II 2022 C ) 31-Mar-2027</v>
          </cell>
          <cell r="F831" t="str">
            <v>Bond</v>
          </cell>
          <cell r="G831">
            <v>46477</v>
          </cell>
          <cell r="H831">
            <v>0.0995</v>
          </cell>
          <cell r="I831">
            <v>100</v>
          </cell>
          <cell r="J831">
            <v>102.8065</v>
          </cell>
          <cell r="K831">
            <v>0.0896</v>
          </cell>
          <cell r="L831">
            <v>0.019486000000000003</v>
          </cell>
          <cell r="M831" t="str">
            <v>Maturity</v>
          </cell>
          <cell r="N831">
            <v>46477</v>
          </cell>
          <cell r="O831">
            <v>2.8558649599520924</v>
          </cell>
          <cell r="P831">
            <v>2.1982370639936986</v>
          </cell>
          <cell r="Q831">
            <v>2.150075375580691</v>
          </cell>
          <cell r="R831" t="str">
            <v>CRISIL A+(CE)</v>
          </cell>
          <cell r="S831" t="str">
            <v/>
          </cell>
          <cell r="T831">
            <v>102.8093</v>
          </cell>
          <cell r="U831">
            <v>0.0896</v>
          </cell>
          <cell r="V831">
            <v>0.019485000000000002</v>
          </cell>
          <cell r="W831" t="str">
            <v>Level-3</v>
          </cell>
          <cell r="X831" t="str">
            <v>Maturity</v>
          </cell>
          <cell r="Y831" t="str">
            <v/>
          </cell>
          <cell r="Z831">
            <v>0</v>
          </cell>
          <cell r="AA831" t="str">
            <v/>
          </cell>
          <cell r="AB831" t="str">
            <v/>
          </cell>
          <cell r="AC831" t="str">
            <v/>
          </cell>
          <cell r="AD831">
            <v>4</v>
          </cell>
          <cell r="AE831" t="str">
            <v/>
          </cell>
          <cell r="AF831" t="str">
            <v/>
          </cell>
          <cell r="AG831" t="str">
            <v/>
          </cell>
          <cell r="AH831" t="str">
            <v/>
          </cell>
          <cell r="AI831" t="str">
            <v/>
          </cell>
          <cell r="AJ831" t="str">
            <v/>
          </cell>
          <cell r="AK831" t="str">
            <v/>
          </cell>
        </row>
        <row r="832">
          <cell r="C832" t="str">
            <v>INE540P07475</v>
          </cell>
          <cell r="D832" t="str">
            <v>U. P. Power Corporation Ltd.</v>
          </cell>
          <cell r="E832" t="str">
            <v>U. P. Power Corporation 09.95%  (Series II 2022 D ) 31-Mar-2028</v>
          </cell>
          <cell r="F832" t="str">
            <v>Bond</v>
          </cell>
          <cell r="G832">
            <v>46843</v>
          </cell>
          <cell r="H832">
            <v>0.0995</v>
          </cell>
          <cell r="I832">
            <v>100</v>
          </cell>
          <cell r="J832">
            <v>103.5296</v>
          </cell>
          <cell r="K832">
            <v>0.0905</v>
          </cell>
          <cell r="L832">
            <v>0.020295999999999995</v>
          </cell>
          <cell r="M832" t="str">
            <v>Maturity</v>
          </cell>
          <cell r="N832">
            <v>46843</v>
          </cell>
          <cell r="O832">
            <v>3.8579234972677594</v>
          </cell>
          <cell r="P832">
            <v>2.94995847539402</v>
          </cell>
          <cell r="Q832">
            <v>2.8846923118386703</v>
          </cell>
          <cell r="R832" t="str">
            <v>CRISIL A+(CE)</v>
          </cell>
          <cell r="S832" t="str">
            <v/>
          </cell>
          <cell r="T832">
            <v>103.5319</v>
          </cell>
          <cell r="U832">
            <v>0.0905</v>
          </cell>
          <cell r="V832">
            <v>0.01995899999999999</v>
          </cell>
          <cell r="W832" t="str">
            <v>Level-3</v>
          </cell>
          <cell r="X832" t="str">
            <v>Maturity</v>
          </cell>
          <cell r="Y832" t="str">
            <v/>
          </cell>
          <cell r="Z832">
            <v>0</v>
          </cell>
          <cell r="AA832" t="str">
            <v/>
          </cell>
          <cell r="AB832" t="str">
            <v/>
          </cell>
          <cell r="AC832" t="str">
            <v/>
          </cell>
          <cell r="AD832">
            <v>4</v>
          </cell>
          <cell r="AE832" t="str">
            <v/>
          </cell>
          <cell r="AF832" t="str">
            <v/>
          </cell>
          <cell r="AG832" t="str">
            <v/>
          </cell>
          <cell r="AH832" t="str">
            <v/>
          </cell>
          <cell r="AI832" t="str">
            <v/>
          </cell>
          <cell r="AJ832" t="str">
            <v/>
          </cell>
          <cell r="AK832" t="str">
            <v/>
          </cell>
        </row>
        <row r="833">
          <cell r="C833" t="str">
            <v>INE540P07483</v>
          </cell>
          <cell r="D833" t="str">
            <v>U. P. Power Corporation Ltd.</v>
          </cell>
          <cell r="E833" t="str">
            <v>U. P. Power Corporation 09.95%  (Series II 2022 E ) 30-Mar-2029</v>
          </cell>
          <cell r="F833" t="str">
            <v>Bond</v>
          </cell>
          <cell r="G833">
            <v>47207</v>
          </cell>
          <cell r="H833">
            <v>0.0995</v>
          </cell>
          <cell r="I833">
            <v>100</v>
          </cell>
          <cell r="J833">
            <v>104.3635</v>
          </cell>
          <cell r="K833">
            <v>0.0905</v>
          </cell>
          <cell r="L833">
            <v>0.020280999999999993</v>
          </cell>
          <cell r="M833" t="str">
            <v>Maturity</v>
          </cell>
          <cell r="N833">
            <v>47207</v>
          </cell>
          <cell r="O833">
            <v>4.853140205105173</v>
          </cell>
          <cell r="P833">
            <v>3.634019936723679</v>
          </cell>
          <cell r="Q833">
            <v>3.5536193000598257</v>
          </cell>
          <cell r="R833" t="str">
            <v>CRISIL A+(CE)</v>
          </cell>
          <cell r="S833" t="str">
            <v/>
          </cell>
          <cell r="T833">
            <v>104.3656</v>
          </cell>
          <cell r="U833">
            <v>0.0905</v>
          </cell>
          <cell r="V833">
            <v>0.01969</v>
          </cell>
          <cell r="W833" t="str">
            <v>Level-3</v>
          </cell>
          <cell r="X833" t="str">
            <v>Maturity</v>
          </cell>
          <cell r="Y833" t="str">
            <v/>
          </cell>
          <cell r="Z833">
            <v>0</v>
          </cell>
          <cell r="AA833" t="str">
            <v/>
          </cell>
          <cell r="AB833" t="str">
            <v/>
          </cell>
          <cell r="AC833" t="str">
            <v/>
          </cell>
          <cell r="AD833">
            <v>4</v>
          </cell>
          <cell r="AE833" t="str">
            <v/>
          </cell>
          <cell r="AF833" t="str">
            <v/>
          </cell>
          <cell r="AG833" t="str">
            <v/>
          </cell>
          <cell r="AH833" t="str">
            <v/>
          </cell>
          <cell r="AI833" t="str">
            <v/>
          </cell>
          <cell r="AJ833" t="str">
            <v/>
          </cell>
          <cell r="AK833" t="str">
            <v/>
          </cell>
        </row>
        <row r="834">
          <cell r="C834" t="str">
            <v>INE540P07491</v>
          </cell>
          <cell r="D834" t="str">
            <v>U. P. Power Corporation Ltd.</v>
          </cell>
          <cell r="E834" t="str">
            <v>U. P. Power Corporation 09.95%  (Series II 2022 F) 29-Mar-2030</v>
          </cell>
          <cell r="F834" t="str">
            <v>Bond</v>
          </cell>
          <cell r="G834">
            <v>47571</v>
          </cell>
          <cell r="H834">
            <v>0.0995</v>
          </cell>
          <cell r="I834">
            <v>100</v>
          </cell>
          <cell r="J834">
            <v>105.5888</v>
          </cell>
          <cell r="K834">
            <v>0.0894</v>
          </cell>
          <cell r="L834">
            <v>0.01904099999999999</v>
          </cell>
          <cell r="M834" t="str">
            <v>Maturity</v>
          </cell>
          <cell r="N834">
            <v>47571</v>
          </cell>
          <cell r="O834">
            <v>5.850400479077775</v>
          </cell>
          <cell r="P834">
            <v>4.263297915768279</v>
          </cell>
          <cell r="Q834">
            <v>4.170096264262023</v>
          </cell>
          <cell r="R834" t="str">
            <v>CRISIL A+(CE)</v>
          </cell>
          <cell r="S834" t="str">
            <v/>
          </cell>
          <cell r="T834">
            <v>105.5909</v>
          </cell>
          <cell r="U834">
            <v>0.0894</v>
          </cell>
          <cell r="V834">
            <v>0.018892999999999993</v>
          </cell>
          <cell r="W834" t="str">
            <v>Level-3</v>
          </cell>
          <cell r="X834" t="str">
            <v>Maturity</v>
          </cell>
          <cell r="Y834" t="str">
            <v/>
          </cell>
          <cell r="Z834">
            <v>0</v>
          </cell>
          <cell r="AA834" t="str">
            <v/>
          </cell>
          <cell r="AB834" t="str">
            <v/>
          </cell>
          <cell r="AC834" t="str">
            <v/>
          </cell>
          <cell r="AD834">
            <v>4</v>
          </cell>
          <cell r="AE834" t="str">
            <v/>
          </cell>
          <cell r="AF834" t="str">
            <v/>
          </cell>
          <cell r="AG834" t="str">
            <v/>
          </cell>
          <cell r="AH834" t="str">
            <v/>
          </cell>
          <cell r="AI834" t="str">
            <v/>
          </cell>
          <cell r="AJ834" t="str">
            <v/>
          </cell>
          <cell r="AK834" t="str">
            <v/>
          </cell>
        </row>
        <row r="835">
          <cell r="C835" t="str">
            <v>INE540P07509</v>
          </cell>
          <cell r="D835" t="str">
            <v>U. P. Power Corporation Ltd.</v>
          </cell>
          <cell r="E835" t="str">
            <v>U. P. Power Corporation 09.95% (Series II 2022 G) 31-Mar-2031</v>
          </cell>
          <cell r="F835" t="str">
            <v>Bond</v>
          </cell>
          <cell r="G835">
            <v>47938</v>
          </cell>
          <cell r="H835">
            <v>0.0995</v>
          </cell>
          <cell r="I835">
            <v>100</v>
          </cell>
          <cell r="J835">
            <v>106.3588</v>
          </cell>
          <cell r="K835">
            <v>0.0894</v>
          </cell>
          <cell r="L835">
            <v>0.018865999999999994</v>
          </cell>
          <cell r="M835" t="str">
            <v>Maturity</v>
          </cell>
          <cell r="N835">
            <v>47938</v>
          </cell>
          <cell r="O835">
            <v>6.85587993113257</v>
          </cell>
          <cell r="P835">
            <v>4.839545551168455</v>
          </cell>
          <cell r="Q835">
            <v>4.73374632089642</v>
          </cell>
          <cell r="R835" t="str">
            <v>CRISIL A+(CE)</v>
          </cell>
          <cell r="S835" t="str">
            <v/>
          </cell>
          <cell r="T835">
            <v>106.3607</v>
          </cell>
          <cell r="U835">
            <v>0.0894</v>
          </cell>
          <cell r="V835">
            <v>0.018678</v>
          </cell>
          <cell r="W835" t="str">
            <v>Level-3</v>
          </cell>
          <cell r="X835" t="str">
            <v>Maturity</v>
          </cell>
          <cell r="Y835" t="str">
            <v/>
          </cell>
          <cell r="Z835">
            <v>0</v>
          </cell>
          <cell r="AA835" t="str">
            <v/>
          </cell>
          <cell r="AB835" t="str">
            <v/>
          </cell>
          <cell r="AC835" t="str">
            <v/>
          </cell>
          <cell r="AD835">
            <v>4</v>
          </cell>
          <cell r="AE835" t="str">
            <v/>
          </cell>
          <cell r="AF835" t="str">
            <v/>
          </cell>
          <cell r="AG835" t="str">
            <v/>
          </cell>
          <cell r="AH835" t="str">
            <v/>
          </cell>
          <cell r="AI835" t="str">
            <v/>
          </cell>
          <cell r="AJ835" t="str">
            <v/>
          </cell>
          <cell r="AK835" t="str">
            <v/>
          </cell>
        </row>
        <row r="836">
          <cell r="C836" t="str">
            <v>INE540P07517</v>
          </cell>
          <cell r="D836" t="str">
            <v>U. P. Power Corporation Ltd.</v>
          </cell>
          <cell r="E836" t="str">
            <v>U. P. Power Corporation 09.95% (Series II 2022 H) 22-Mar-2032</v>
          </cell>
          <cell r="F836" t="str">
            <v>Bond</v>
          </cell>
          <cell r="G836">
            <v>48295</v>
          </cell>
          <cell r="H836">
            <v>0.0995</v>
          </cell>
          <cell r="I836">
            <v>100</v>
          </cell>
          <cell r="J836">
            <v>107.0617</v>
          </cell>
          <cell r="K836">
            <v>0.0894</v>
          </cell>
          <cell r="L836">
            <v>0.018647999999999998</v>
          </cell>
          <cell r="M836" t="str">
            <v>Maturity</v>
          </cell>
          <cell r="N836">
            <v>48295</v>
          </cell>
          <cell r="O836">
            <v>7.833348304513811</v>
          </cell>
          <cell r="P836">
            <v>5.364643247200127</v>
          </cell>
          <cell r="Q836">
            <v>5.247364647332251</v>
          </cell>
          <cell r="R836" t="str">
            <v>CRISIL A+(CE)</v>
          </cell>
          <cell r="S836" t="str">
            <v/>
          </cell>
          <cell r="T836">
            <v>107.0635</v>
          </cell>
          <cell r="U836">
            <v>0.0894</v>
          </cell>
          <cell r="V836">
            <v>0.018686999999999995</v>
          </cell>
          <cell r="W836" t="str">
            <v>Level-3</v>
          </cell>
          <cell r="X836" t="str">
            <v>Maturity</v>
          </cell>
          <cell r="Y836" t="str">
            <v/>
          </cell>
          <cell r="Z836">
            <v>0</v>
          </cell>
          <cell r="AA836" t="str">
            <v/>
          </cell>
          <cell r="AB836" t="str">
            <v/>
          </cell>
          <cell r="AC836" t="str">
            <v/>
          </cell>
          <cell r="AD836">
            <v>4</v>
          </cell>
          <cell r="AE836" t="str">
            <v/>
          </cell>
          <cell r="AF836" t="str">
            <v/>
          </cell>
          <cell r="AG836" t="str">
            <v/>
          </cell>
          <cell r="AH836" t="str">
            <v/>
          </cell>
          <cell r="AI836" t="str">
            <v/>
          </cell>
          <cell r="AJ836" t="str">
            <v/>
          </cell>
          <cell r="AK836" t="str">
            <v/>
          </cell>
        </row>
        <row r="837">
          <cell r="C837" t="str">
            <v>INE020B08BJ2</v>
          </cell>
          <cell r="D837" t="str">
            <v>Rural Electrification Corporation Ltd.</v>
          </cell>
          <cell r="E837" t="str">
            <v>RECL 08.80% (Series VI) 22-Jan-2029</v>
          </cell>
          <cell r="F837" t="str">
            <v>Bond</v>
          </cell>
          <cell r="G837">
            <v>47140</v>
          </cell>
          <cell r="H837">
            <v>0.08800000000000001</v>
          </cell>
          <cell r="I837">
            <v>100</v>
          </cell>
          <cell r="J837">
            <v>105.2648</v>
          </cell>
          <cell r="K837">
            <v>0.0758</v>
          </cell>
          <cell r="L837">
            <v>0.005581000000000003</v>
          </cell>
          <cell r="M837" t="str">
            <v>Maturity</v>
          </cell>
          <cell r="N837">
            <v>47140</v>
          </cell>
          <cell r="O837">
            <v>4.669398907103825</v>
          </cell>
          <cell r="P837">
            <v>3.8436793370780222</v>
          </cell>
          <cell r="Q837">
            <v>3.7033233809403816</v>
          </cell>
          <cell r="R837" t="str">
            <v>CRISIL AAA</v>
          </cell>
          <cell r="S837" t="str">
            <v/>
          </cell>
          <cell r="T837">
            <v>105.2672</v>
          </cell>
          <cell r="U837">
            <v>0.0758</v>
          </cell>
          <cell r="V837">
            <v>0.005090000000000011</v>
          </cell>
          <cell r="W837" t="str">
            <v>Level-2</v>
          </cell>
          <cell r="X837" t="str">
            <v>Maturity</v>
          </cell>
          <cell r="Y837" t="str">
            <v/>
          </cell>
          <cell r="Z837">
            <v>0</v>
          </cell>
          <cell r="AA837" t="str">
            <v/>
          </cell>
          <cell r="AB837" t="str">
            <v/>
          </cell>
          <cell r="AC837" t="str">
            <v/>
          </cell>
          <cell r="AD837" t="str">
            <v/>
          </cell>
          <cell r="AE837" t="str">
            <v/>
          </cell>
          <cell r="AF837" t="str">
            <v/>
          </cell>
          <cell r="AG837" t="str">
            <v/>
          </cell>
          <cell r="AH837" t="str">
            <v/>
          </cell>
          <cell r="AI837" t="str">
            <v/>
          </cell>
          <cell r="AJ837" t="str">
            <v/>
          </cell>
          <cell r="AK837" t="str">
            <v/>
          </cell>
        </row>
        <row r="838">
          <cell r="C838" t="str">
            <v>INE651J07879</v>
          </cell>
          <cell r="D838" t="str">
            <v>JM Financial Credit Solutions Ltd.</v>
          </cell>
          <cell r="E838" t="str">
            <v>JM Financial Credit 08.50% (Tranche BP) 09-Apr-2025</v>
          </cell>
          <cell r="F838" t="str">
            <v>Bond</v>
          </cell>
          <cell r="G838">
            <v>45756</v>
          </cell>
          <cell r="H838">
            <v>0.085</v>
          </cell>
          <cell r="I838">
            <v>100</v>
          </cell>
          <cell r="J838">
            <v>98.7013</v>
          </cell>
          <cell r="K838">
            <v>0.101201</v>
          </cell>
          <cell r="L838">
            <v>0.031180411764705887</v>
          </cell>
          <cell r="M838" t="str">
            <v>Maturity</v>
          </cell>
          <cell r="N838">
            <v>45756</v>
          </cell>
          <cell r="O838">
            <v>0.8811363125982483</v>
          </cell>
          <cell r="P838">
            <v>0.839321494959359</v>
          </cell>
          <cell r="Q838">
            <v>0.7621873708427063</v>
          </cell>
          <cell r="R838" t="str">
            <v>[ICRA]AA</v>
          </cell>
          <cell r="S838" t="str">
            <v/>
          </cell>
          <cell r="T838">
            <v>98.6972</v>
          </cell>
          <cell r="U838">
            <v>0.101201</v>
          </cell>
          <cell r="V838">
            <v>0.0311945</v>
          </cell>
          <cell r="W838" t="str">
            <v>Level-3</v>
          </cell>
          <cell r="X838" t="str">
            <v>Maturity</v>
          </cell>
          <cell r="Y838" t="str">
            <v/>
          </cell>
          <cell r="Z838">
            <v>0</v>
          </cell>
          <cell r="AA838" t="str">
            <v/>
          </cell>
          <cell r="AB838" t="str">
            <v/>
          </cell>
          <cell r="AC838" t="str">
            <v/>
          </cell>
          <cell r="AD838" t="str">
            <v/>
          </cell>
          <cell r="AE838" t="str">
            <v/>
          </cell>
          <cell r="AF838" t="str">
            <v/>
          </cell>
          <cell r="AG838" t="str">
            <v/>
          </cell>
          <cell r="AH838" t="str">
            <v/>
          </cell>
          <cell r="AI838" t="str">
            <v/>
          </cell>
          <cell r="AJ838" t="str">
            <v/>
          </cell>
          <cell r="AK838" t="str">
            <v/>
          </cell>
        </row>
        <row r="839">
          <cell r="C839" t="str">
            <v>INE916DA7RT8</v>
          </cell>
          <cell r="D839" t="str">
            <v>Kotak Mahindra Prime Ltd.</v>
          </cell>
          <cell r="E839" t="str">
            <v>Kotak Mahindra Prime 07.37% 16-Sep-2025</v>
          </cell>
          <cell r="F839" t="str">
            <v>Bond</v>
          </cell>
          <cell r="G839">
            <v>45916</v>
          </cell>
          <cell r="H839">
            <v>0.0737</v>
          </cell>
          <cell r="I839">
            <v>100</v>
          </cell>
          <cell r="J839">
            <v>99.1975</v>
          </cell>
          <cell r="K839">
            <v>0.079863</v>
          </cell>
          <cell r="L839">
            <v>0.009300000000000003</v>
          </cell>
          <cell r="M839" t="str">
            <v>Maturity</v>
          </cell>
          <cell r="N839">
            <v>45916</v>
          </cell>
          <cell r="O839">
            <v>1.319672131147541</v>
          </cell>
          <cell r="P839">
            <v>1.2479319344992856</v>
          </cell>
          <cell r="Q839">
            <v>1.1556391269071038</v>
          </cell>
          <cell r="R839" t="str">
            <v>CRISIL AAA</v>
          </cell>
          <cell r="S839" t="str">
            <v/>
          </cell>
          <cell r="T839">
            <v>99.1958</v>
          </cell>
          <cell r="U839">
            <v>0.079863</v>
          </cell>
          <cell r="V839">
            <v>0.009256</v>
          </cell>
          <cell r="W839" t="str">
            <v>Level-2</v>
          </cell>
          <cell r="X839" t="str">
            <v>Maturity</v>
          </cell>
          <cell r="Y839" t="str">
            <v/>
          </cell>
          <cell r="Z839">
            <v>0</v>
          </cell>
          <cell r="AA839" t="str">
            <v/>
          </cell>
          <cell r="AB839" t="str">
            <v/>
          </cell>
          <cell r="AC839" t="str">
            <v/>
          </cell>
          <cell r="AD839" t="str">
            <v/>
          </cell>
          <cell r="AE839" t="str">
            <v/>
          </cell>
          <cell r="AF839" t="str">
            <v/>
          </cell>
          <cell r="AG839" t="str">
            <v/>
          </cell>
          <cell r="AH839" t="str">
            <v/>
          </cell>
          <cell r="AI839" t="str">
            <v/>
          </cell>
          <cell r="AJ839" t="str">
            <v/>
          </cell>
          <cell r="AK839" t="str">
            <v/>
          </cell>
        </row>
        <row r="840">
          <cell r="C840" t="str">
            <v>INE556F08KD0</v>
          </cell>
          <cell r="D840" t="str">
            <v>Small Industries Development Bank Of India</v>
          </cell>
          <cell r="E840" t="str">
            <v>SIDBI 07.75% (Series VI FY- 2022-23) 27-Oct-2025</v>
          </cell>
          <cell r="F840" t="str">
            <v>Bond</v>
          </cell>
          <cell r="G840">
            <v>45957</v>
          </cell>
          <cell r="H840">
            <v>0.0775</v>
          </cell>
          <cell r="I840">
            <v>100</v>
          </cell>
          <cell r="J840">
            <v>100.0054</v>
          </cell>
          <cell r="K840">
            <v>0.077</v>
          </cell>
          <cell r="L840">
            <v>0.006436999999999998</v>
          </cell>
          <cell r="M840" t="str">
            <v>Maturity</v>
          </cell>
          <cell r="N840">
            <v>45957</v>
          </cell>
          <cell r="O840">
            <v>1.4317913017441426</v>
          </cell>
          <cell r="P840">
            <v>1.3522336594903068</v>
          </cell>
          <cell r="Q840">
            <v>1.255555858393971</v>
          </cell>
          <cell r="R840" t="str">
            <v>[ICRA]AAA</v>
          </cell>
          <cell r="S840" t="str">
            <v/>
          </cell>
          <cell r="T840">
            <v>100.0053</v>
          </cell>
          <cell r="U840">
            <v>0.077</v>
          </cell>
          <cell r="V840">
            <v>0.006555999999999992</v>
          </cell>
          <cell r="W840" t="str">
            <v>Level-3</v>
          </cell>
          <cell r="X840" t="str">
            <v>Maturity</v>
          </cell>
          <cell r="Y840" t="str">
            <v/>
          </cell>
          <cell r="Z840">
            <v>0</v>
          </cell>
          <cell r="AA840" t="str">
            <v/>
          </cell>
          <cell r="AB840" t="str">
            <v/>
          </cell>
          <cell r="AC840" t="str">
            <v/>
          </cell>
          <cell r="AD840" t="str">
            <v/>
          </cell>
          <cell r="AE840" t="str">
            <v/>
          </cell>
          <cell r="AF840" t="str">
            <v/>
          </cell>
          <cell r="AG840" t="str">
            <v/>
          </cell>
          <cell r="AH840" t="str">
            <v/>
          </cell>
          <cell r="AI840" t="str">
            <v/>
          </cell>
          <cell r="AJ840" t="str">
            <v/>
          </cell>
          <cell r="AK840" t="str">
            <v/>
          </cell>
        </row>
        <row r="841">
          <cell r="C841" t="str">
            <v>INE725H08105</v>
          </cell>
          <cell r="D841" t="str">
            <v>Tata Projects Ltd.</v>
          </cell>
          <cell r="E841" t="str">
            <v>Tata Projects 07.99% (SERIES I) 06-Oct-2025</v>
          </cell>
          <cell r="F841" t="str">
            <v>Bond</v>
          </cell>
          <cell r="G841">
            <v>45936</v>
          </cell>
          <cell r="H841">
            <v>0.0799</v>
          </cell>
          <cell r="I841">
            <v>100</v>
          </cell>
          <cell r="J841">
            <v>99.5519</v>
          </cell>
          <cell r="K841">
            <v>0.0829</v>
          </cell>
          <cell r="L841">
            <v>0.012337</v>
          </cell>
          <cell r="M841" t="str">
            <v>Maturity</v>
          </cell>
          <cell r="N841">
            <v>45936</v>
          </cell>
          <cell r="O841">
            <v>1.3743169398907105</v>
          </cell>
          <cell r="P841">
            <v>1.297406071860325</v>
          </cell>
          <cell r="Q841">
            <v>1.1980848387296381</v>
          </cell>
          <cell r="R841" t="str">
            <v>IND AA</v>
          </cell>
          <cell r="S841" t="str">
            <v/>
          </cell>
          <cell r="T841">
            <v>99.551</v>
          </cell>
          <cell r="U841">
            <v>0.0829</v>
          </cell>
          <cell r="V841">
            <v>0.012355999999999992</v>
          </cell>
          <cell r="W841" t="str">
            <v>Level-3</v>
          </cell>
          <cell r="X841" t="str">
            <v>Maturity</v>
          </cell>
          <cell r="Y841" t="str">
            <v/>
          </cell>
          <cell r="Z841">
            <v>0</v>
          </cell>
          <cell r="AA841" t="str">
            <v/>
          </cell>
          <cell r="AB841" t="str">
            <v/>
          </cell>
          <cell r="AC841" t="str">
            <v/>
          </cell>
          <cell r="AD841" t="str">
            <v/>
          </cell>
          <cell r="AE841" t="str">
            <v/>
          </cell>
          <cell r="AF841" t="str">
            <v/>
          </cell>
          <cell r="AG841" t="str">
            <v/>
          </cell>
          <cell r="AH841" t="str">
            <v/>
          </cell>
          <cell r="AI841" t="str">
            <v/>
          </cell>
          <cell r="AJ841" t="str">
            <v/>
          </cell>
          <cell r="AK841" t="str">
            <v/>
          </cell>
        </row>
        <row r="842">
          <cell r="C842" t="str">
            <v>INE890A08060</v>
          </cell>
          <cell r="D842" t="str">
            <v>Kalpataru Projects International Ltd.</v>
          </cell>
          <cell r="E842" t="str">
            <v>Kalpataru Projects International Ltd. FORMERLY- Kalpataru Power Transmission Ltd. (Erstwhile JMC Projects India Ltd.) (Series A REPO+Sprd 3.61) 17-Oct-2024</v>
          </cell>
          <cell r="F842" t="str">
            <v>Bond</v>
          </cell>
          <cell r="G842">
            <v>45582</v>
          </cell>
          <cell r="H842">
            <v>0.0941</v>
          </cell>
          <cell r="I842">
            <v>100</v>
          </cell>
          <cell r="J842">
            <v>100.0821</v>
          </cell>
          <cell r="K842">
            <v>0.0953</v>
          </cell>
          <cell r="L842">
            <v>0.025224999999999997</v>
          </cell>
          <cell r="M842" t="str">
            <v>Maturity</v>
          </cell>
          <cell r="N842">
            <v>45582</v>
          </cell>
          <cell r="O842">
            <v>0.40437158469945356</v>
          </cell>
          <cell r="P842">
            <v>0.395880489195501</v>
          </cell>
          <cell r="Q842">
            <v>0.3866681212077269</v>
          </cell>
          <cell r="R842" t="str">
            <v>CARE AA</v>
          </cell>
          <cell r="S842" t="str">
            <v/>
          </cell>
          <cell r="T842">
            <v>100.0827</v>
          </cell>
          <cell r="U842">
            <v>0.0953</v>
          </cell>
          <cell r="V842">
            <v>0.025349999999999998</v>
          </cell>
          <cell r="W842" t="str">
            <v>Level-3</v>
          </cell>
          <cell r="X842" t="str">
            <v>Maturity</v>
          </cell>
          <cell r="Y842" t="str">
            <v/>
          </cell>
          <cell r="Z842">
            <v>0</v>
          </cell>
          <cell r="AA842" t="str">
            <v/>
          </cell>
          <cell r="AB842" t="str">
            <v/>
          </cell>
          <cell r="AC842">
            <v>3</v>
          </cell>
          <cell r="AD842" t="str">
            <v/>
          </cell>
          <cell r="AE842" t="str">
            <v/>
          </cell>
          <cell r="AF842" t="str">
            <v/>
          </cell>
          <cell r="AG842" t="str">
            <v/>
          </cell>
          <cell r="AH842" t="str">
            <v/>
          </cell>
          <cell r="AI842" t="str">
            <v/>
          </cell>
          <cell r="AJ842" t="str">
            <v/>
          </cell>
          <cell r="AK842" t="str">
            <v/>
          </cell>
        </row>
        <row r="843">
          <cell r="C843" t="str">
            <v>INE890A08078</v>
          </cell>
          <cell r="D843" t="str">
            <v>Kalpataru Projects International Ltd.</v>
          </cell>
          <cell r="E843" t="str">
            <v>Kalpataru Projects International Ltd. FORMERLY- Kalpataru Power Transmission Ltd. (Erstwhile JMC Projects India Ltd.) (Series B REPO+Sprd 3.61) 17-Oct-2025</v>
          </cell>
          <cell r="F843" t="str">
            <v>Bond</v>
          </cell>
          <cell r="G843">
            <v>45947</v>
          </cell>
          <cell r="H843">
            <v>0.0941</v>
          </cell>
          <cell r="I843">
            <v>100</v>
          </cell>
          <cell r="J843">
            <v>100.1031</v>
          </cell>
          <cell r="K843">
            <v>0.0967</v>
          </cell>
          <cell r="L843">
            <v>0.026136999999999994</v>
          </cell>
          <cell r="M843" t="str">
            <v>Maturity</v>
          </cell>
          <cell r="N843">
            <v>45947</v>
          </cell>
          <cell r="O843">
            <v>1.4036829103974848</v>
          </cell>
          <cell r="P843">
            <v>1.3173097885262803</v>
          </cell>
          <cell r="Q843">
            <v>1.2862155281336494</v>
          </cell>
          <cell r="R843" t="str">
            <v>CARE AA</v>
          </cell>
          <cell r="S843" t="str">
            <v/>
          </cell>
          <cell r="T843">
            <v>100.1034</v>
          </cell>
          <cell r="U843">
            <v>0.0967</v>
          </cell>
          <cell r="V843">
            <v>0.026156</v>
          </cell>
          <cell r="W843" t="str">
            <v>Level-3</v>
          </cell>
          <cell r="X843" t="str">
            <v>Maturity</v>
          </cell>
          <cell r="Y843" t="str">
            <v/>
          </cell>
          <cell r="Z843">
            <v>0</v>
          </cell>
          <cell r="AA843" t="str">
            <v/>
          </cell>
          <cell r="AB843" t="str">
            <v/>
          </cell>
          <cell r="AC843">
            <v>3</v>
          </cell>
          <cell r="AD843" t="str">
            <v/>
          </cell>
          <cell r="AE843" t="str">
            <v/>
          </cell>
          <cell r="AF843" t="str">
            <v/>
          </cell>
          <cell r="AG843" t="str">
            <v/>
          </cell>
          <cell r="AH843" t="str">
            <v/>
          </cell>
          <cell r="AI843" t="str">
            <v/>
          </cell>
          <cell r="AJ843" t="str">
            <v/>
          </cell>
          <cell r="AK843" t="str">
            <v/>
          </cell>
        </row>
        <row r="844">
          <cell r="C844" t="str">
            <v>INE975F07HU4</v>
          </cell>
          <cell r="D844" t="str">
            <v>Kotak Mahindra Investments Ltd.</v>
          </cell>
          <cell r="E844" t="str">
            <v>Kotak Mahindra Inv 08.0041% (Series II) 04-Nov-2025</v>
          </cell>
          <cell r="F844" t="str">
            <v>Bond</v>
          </cell>
          <cell r="G844">
            <v>45965</v>
          </cell>
          <cell r="H844">
            <v>0.080041</v>
          </cell>
          <cell r="I844">
            <v>100</v>
          </cell>
          <cell r="J844">
            <v>99.8348</v>
          </cell>
          <cell r="K844">
            <v>0.0808</v>
          </cell>
          <cell r="L844">
            <v>0.010236999999999996</v>
          </cell>
          <cell r="M844" t="str">
            <v>Maturity</v>
          </cell>
          <cell r="N844">
            <v>45965</v>
          </cell>
          <cell r="O844">
            <v>1.4536567108316492</v>
          </cell>
          <cell r="P844">
            <v>1.371296688277845</v>
          </cell>
          <cell r="Q844">
            <v>1.2687793192800194</v>
          </cell>
          <cell r="R844" t="str">
            <v>CRISIL AAA</v>
          </cell>
          <cell r="S844" t="str">
            <v/>
          </cell>
          <cell r="T844">
            <v>99.8344</v>
          </cell>
          <cell r="U844">
            <v>0.0808</v>
          </cell>
          <cell r="V844">
            <v>0.010256000000000001</v>
          </cell>
          <cell r="W844" t="str">
            <v>Level-3</v>
          </cell>
          <cell r="X844" t="str">
            <v>Maturity</v>
          </cell>
          <cell r="Y844" t="str">
            <v/>
          </cell>
          <cell r="Z844">
            <v>0</v>
          </cell>
          <cell r="AA844" t="str">
            <v/>
          </cell>
          <cell r="AB844" t="str">
            <v/>
          </cell>
          <cell r="AC844" t="str">
            <v/>
          </cell>
          <cell r="AD844" t="str">
            <v/>
          </cell>
          <cell r="AE844" t="str">
            <v/>
          </cell>
          <cell r="AF844" t="str">
            <v/>
          </cell>
          <cell r="AG844" t="str">
            <v/>
          </cell>
          <cell r="AH844" t="str">
            <v/>
          </cell>
          <cell r="AI844" t="str">
            <v/>
          </cell>
          <cell r="AJ844" t="str">
            <v/>
          </cell>
          <cell r="AK844" t="str">
            <v/>
          </cell>
        </row>
        <row r="845">
          <cell r="C845" t="str">
            <v>INE756I07EL8</v>
          </cell>
          <cell r="D845" t="str">
            <v>HDB Financial Services Ltd.</v>
          </cell>
          <cell r="E845" t="str">
            <v>HDB Financial Services 08.04% (SeriesSeries 2022 A/1(FX)/186 Option 2) 25-Feb-2026</v>
          </cell>
          <cell r="F845" t="str">
            <v>Bond</v>
          </cell>
          <cell r="G845">
            <v>46078</v>
          </cell>
          <cell r="H845">
            <v>0.0804</v>
          </cell>
          <cell r="I845">
            <v>100</v>
          </cell>
          <cell r="J845">
            <v>99.4217</v>
          </cell>
          <cell r="K845">
            <v>0.0837</v>
          </cell>
          <cell r="L845">
            <v>0.013136999999999996</v>
          </cell>
          <cell r="M845" t="str">
            <v>Maturity</v>
          </cell>
          <cell r="N845">
            <v>46078</v>
          </cell>
          <cell r="O845">
            <v>1.7622950819672132</v>
          </cell>
          <cell r="P845">
            <v>1.6849356209822703</v>
          </cell>
          <cell r="Q845">
            <v>1.5547989489547571</v>
          </cell>
          <cell r="R845" t="str">
            <v>CRISIL AAA</v>
          </cell>
          <cell r="S845" t="str">
            <v/>
          </cell>
          <cell r="T845">
            <v>99.4214</v>
          </cell>
          <cell r="U845">
            <v>0.0837</v>
          </cell>
          <cell r="V845">
            <v>0.012955999999999995</v>
          </cell>
          <cell r="W845" t="str">
            <v>Level-2</v>
          </cell>
          <cell r="X845" t="str">
            <v>Maturity</v>
          </cell>
          <cell r="Y845" t="str">
            <v/>
          </cell>
          <cell r="Z845">
            <v>0</v>
          </cell>
          <cell r="AA845" t="str">
            <v/>
          </cell>
          <cell r="AB845" t="str">
            <v/>
          </cell>
          <cell r="AC845" t="str">
            <v/>
          </cell>
          <cell r="AD845" t="str">
            <v/>
          </cell>
          <cell r="AE845" t="str">
            <v/>
          </cell>
          <cell r="AF845" t="str">
            <v/>
          </cell>
          <cell r="AG845" t="str">
            <v/>
          </cell>
          <cell r="AH845" t="str">
            <v/>
          </cell>
          <cell r="AI845" t="str">
            <v/>
          </cell>
          <cell r="AJ845" t="str">
            <v/>
          </cell>
          <cell r="AK845" t="str">
            <v/>
          </cell>
        </row>
        <row r="846">
          <cell r="C846" t="str">
            <v>INE523H07BU1</v>
          </cell>
          <cell r="D846" t="str">
            <v>JM Financial Products Ltd.</v>
          </cell>
          <cell r="E846" t="str">
            <v>JM Financial Products 08.50% (TRANCHE CZ) 28-Apr-2025</v>
          </cell>
          <cell r="F846" t="str">
            <v>Bond</v>
          </cell>
          <cell r="G846">
            <v>45775</v>
          </cell>
          <cell r="H846">
            <v>0.085</v>
          </cell>
          <cell r="I846">
            <v>100</v>
          </cell>
          <cell r="J846">
            <v>99.0957</v>
          </cell>
          <cell r="K846">
            <v>0.095574</v>
          </cell>
          <cell r="L846">
            <v>0.025456000000000006</v>
          </cell>
          <cell r="M846" t="str">
            <v>Maturity</v>
          </cell>
          <cell r="N846">
            <v>45775</v>
          </cell>
          <cell r="O846">
            <v>0.9330563664944981</v>
          </cell>
          <cell r="P846">
            <v>0.8911165290941993</v>
          </cell>
          <cell r="Q846">
            <v>0.8133786755565569</v>
          </cell>
          <cell r="R846" t="str">
            <v>[ICRA]AA</v>
          </cell>
          <cell r="S846" t="str">
            <v/>
          </cell>
          <cell r="T846">
            <v>99.093</v>
          </cell>
          <cell r="U846">
            <v>0.095574</v>
          </cell>
          <cell r="V846">
            <v>0.02537466666666667</v>
          </cell>
          <cell r="W846" t="str">
            <v>Level-3</v>
          </cell>
          <cell r="X846" t="str">
            <v>Maturity</v>
          </cell>
          <cell r="Y846" t="str">
            <v/>
          </cell>
          <cell r="Z846">
            <v>0</v>
          </cell>
          <cell r="AA846" t="str">
            <v/>
          </cell>
          <cell r="AB846" t="str">
            <v/>
          </cell>
          <cell r="AC846" t="str">
            <v/>
          </cell>
          <cell r="AD846" t="str">
            <v/>
          </cell>
          <cell r="AE846" t="str">
            <v/>
          </cell>
          <cell r="AF846" t="str">
            <v/>
          </cell>
          <cell r="AG846" t="str">
            <v/>
          </cell>
          <cell r="AH846" t="str">
            <v/>
          </cell>
          <cell r="AI846" t="str">
            <v/>
          </cell>
          <cell r="AJ846" t="str">
            <v/>
          </cell>
          <cell r="AK846" t="str">
            <v/>
          </cell>
        </row>
        <row r="847">
          <cell r="C847" t="str">
            <v>INE756I07DV9</v>
          </cell>
          <cell r="D847" t="str">
            <v>HDB Financial Services Ltd.</v>
          </cell>
          <cell r="E847" t="str">
            <v>HDB Financial Services 05.49% (SERIES A/1(FX)169 OPTION I) 13-Sep-2024</v>
          </cell>
          <cell r="F847" t="str">
            <v>Bond</v>
          </cell>
          <cell r="G847">
            <v>45548</v>
          </cell>
          <cell r="H847">
            <v>0.054900000000000004</v>
          </cell>
          <cell r="I847">
            <v>100</v>
          </cell>
          <cell r="J847">
            <v>99.1623</v>
          </cell>
          <cell r="K847">
            <v>0.0799</v>
          </cell>
          <cell r="L847">
            <v>0.010843320476190466</v>
          </cell>
          <cell r="M847" t="str">
            <v>Maturity</v>
          </cell>
          <cell r="N847">
            <v>45548</v>
          </cell>
          <cell r="O847">
            <v>0.3114754098360656</v>
          </cell>
          <cell r="P847">
            <v>0.3087431693989071</v>
          </cell>
          <cell r="Q847">
            <v>0.2858997772005807</v>
          </cell>
          <cell r="R847" t="str">
            <v>CRISIL AAA</v>
          </cell>
          <cell r="S847" t="str">
            <v/>
          </cell>
          <cell r="T847">
            <v>99.1554</v>
          </cell>
          <cell r="U847">
            <v>0.0799</v>
          </cell>
          <cell r="V847">
            <v>0.010844318181818177</v>
          </cell>
          <cell r="W847" t="str">
            <v>Level-3</v>
          </cell>
          <cell r="X847" t="str">
            <v>Maturity</v>
          </cell>
          <cell r="Y847" t="str">
            <v/>
          </cell>
          <cell r="Z847">
            <v>0</v>
          </cell>
          <cell r="AA847" t="str">
            <v/>
          </cell>
          <cell r="AB847" t="str">
            <v/>
          </cell>
          <cell r="AC847" t="str">
            <v/>
          </cell>
          <cell r="AD847" t="str">
            <v/>
          </cell>
          <cell r="AE847" t="str">
            <v/>
          </cell>
          <cell r="AF847" t="str">
            <v/>
          </cell>
          <cell r="AG847" t="str">
            <v/>
          </cell>
          <cell r="AH847" t="str">
            <v/>
          </cell>
          <cell r="AI847" t="str">
            <v/>
          </cell>
          <cell r="AJ847" t="str">
            <v/>
          </cell>
          <cell r="AK847" t="str">
            <v/>
          </cell>
        </row>
        <row r="848">
          <cell r="C848" t="str">
            <v>INE206D08220</v>
          </cell>
          <cell r="D848" t="str">
            <v>Nuclear Power Corporation Of India Ltd.</v>
          </cell>
          <cell r="E848" t="str">
            <v>NPCL 08.40% (Series-XXIX Tranche B) 28-Nov-2026</v>
          </cell>
          <cell r="F848" t="str">
            <v>Bond</v>
          </cell>
          <cell r="G848">
            <v>46354</v>
          </cell>
          <cell r="H848">
            <v>0.084</v>
          </cell>
          <cell r="I848">
            <v>100</v>
          </cell>
          <cell r="J848">
            <v>102.1001</v>
          </cell>
          <cell r="K848">
            <v>0.076067</v>
          </cell>
          <cell r="L848">
            <v>0.005953</v>
          </cell>
          <cell r="M848" t="str">
            <v>Maturity</v>
          </cell>
          <cell r="N848">
            <v>46354</v>
          </cell>
          <cell r="O848">
            <v>2.519125683060109</v>
          </cell>
          <cell r="P848">
            <v>2.233871069067966</v>
          </cell>
          <cell r="Q848">
            <v>2.152022135189246</v>
          </cell>
          <cell r="R848" t="str">
            <v>CRISIL AAA</v>
          </cell>
          <cell r="S848" t="str">
            <v/>
          </cell>
          <cell r="T848">
            <v>102.1018</v>
          </cell>
          <cell r="U848">
            <v>0.076067</v>
          </cell>
          <cell r="V848">
            <v>0.006151999999999991</v>
          </cell>
          <cell r="W848" t="str">
            <v>Level-3</v>
          </cell>
          <cell r="X848" t="str">
            <v>Maturity</v>
          </cell>
          <cell r="Y848" t="str">
            <v/>
          </cell>
          <cell r="Z848">
            <v>0</v>
          </cell>
          <cell r="AA848" t="str">
            <v/>
          </cell>
          <cell r="AB848" t="str">
            <v/>
          </cell>
          <cell r="AC848" t="str">
            <v/>
          </cell>
          <cell r="AD848" t="str">
            <v/>
          </cell>
          <cell r="AE848" t="str">
            <v/>
          </cell>
          <cell r="AF848" t="str">
            <v/>
          </cell>
          <cell r="AG848" t="str">
            <v/>
          </cell>
          <cell r="AH848" t="str">
            <v/>
          </cell>
          <cell r="AI848" t="str">
            <v/>
          </cell>
          <cell r="AJ848" t="str">
            <v/>
          </cell>
          <cell r="AK848" t="str">
            <v/>
          </cell>
        </row>
        <row r="849">
          <cell r="C849" t="str">
            <v>INE916DA7RW2</v>
          </cell>
          <cell r="D849" t="str">
            <v>Kotak Mahindra Prime Ltd.</v>
          </cell>
          <cell r="E849" t="str">
            <v>Kotak Mahindra Prime 07.9240%  20-Feb-2026</v>
          </cell>
          <cell r="F849" t="str">
            <v>Bond</v>
          </cell>
          <cell r="G849">
            <v>46073</v>
          </cell>
          <cell r="H849">
            <v>0.07923999999999999</v>
          </cell>
          <cell r="I849">
            <v>100</v>
          </cell>
          <cell r="J849">
            <v>99.6656</v>
          </cell>
          <cell r="K849">
            <v>0.081</v>
          </cell>
          <cell r="L849">
            <v>0.010437000000000002</v>
          </cell>
          <cell r="M849" t="str">
            <v>Maturity</v>
          </cell>
          <cell r="N849">
            <v>46073</v>
          </cell>
          <cell r="O849">
            <v>1.7486338797814207</v>
          </cell>
          <cell r="P849">
            <v>1.6723686710968328</v>
          </cell>
          <cell r="Q849">
            <v>1.5470570500433236</v>
          </cell>
          <cell r="R849" t="str">
            <v>CRISIL AAA</v>
          </cell>
          <cell r="S849" t="str">
            <v/>
          </cell>
          <cell r="T849">
            <v>99.6656</v>
          </cell>
          <cell r="U849">
            <v>0.081</v>
          </cell>
          <cell r="V849">
            <v>0.010506000000000001</v>
          </cell>
          <cell r="W849" t="str">
            <v>Level-2</v>
          </cell>
          <cell r="X849" t="str">
            <v>Maturity</v>
          </cell>
          <cell r="Y849" t="str">
            <v/>
          </cell>
          <cell r="Z849">
            <v>0</v>
          </cell>
          <cell r="AA849" t="str">
            <v/>
          </cell>
          <cell r="AB849" t="str">
            <v/>
          </cell>
          <cell r="AC849" t="str">
            <v/>
          </cell>
          <cell r="AD849" t="str">
            <v/>
          </cell>
          <cell r="AE849" t="str">
            <v/>
          </cell>
          <cell r="AF849" t="str">
            <v/>
          </cell>
          <cell r="AG849" t="str">
            <v/>
          </cell>
          <cell r="AH849" t="str">
            <v/>
          </cell>
          <cell r="AI849" t="str">
            <v/>
          </cell>
          <cell r="AJ849" t="str">
            <v/>
          </cell>
          <cell r="AK849" t="str">
            <v/>
          </cell>
        </row>
        <row r="850">
          <cell r="C850" t="str">
            <v>INE040A08872</v>
          </cell>
          <cell r="D850" t="str">
            <v>HDFC Bank Ltd.</v>
          </cell>
          <cell r="E850" t="str">
            <v>HDFC BK (Erstwhile HDFC) 09.00% Partly-Paid PPRS 1000000 (Series- U-003) 01-Nov-2028</v>
          </cell>
          <cell r="F850" t="str">
            <v>Bond</v>
          </cell>
          <cell r="G850">
            <v>47058</v>
          </cell>
          <cell r="H850">
            <v>0.09</v>
          </cell>
          <cell r="I850">
            <v>100</v>
          </cell>
          <cell r="J850">
            <v>103.9423</v>
          </cell>
          <cell r="K850">
            <v>0.0789</v>
          </cell>
          <cell r="L850">
            <v>0.008680999999999994</v>
          </cell>
          <cell r="M850" t="str">
            <v>Maturity</v>
          </cell>
          <cell r="N850">
            <v>47058</v>
          </cell>
          <cell r="O850">
            <v>4.445355191256831</v>
          </cell>
          <cell r="P850">
            <v>3.7002430430982343</v>
          </cell>
          <cell r="Q850">
            <v>3.429644121881763</v>
          </cell>
          <cell r="R850" t="str">
            <v>CRISIL AAA</v>
          </cell>
          <cell r="S850" t="str">
            <v/>
          </cell>
          <cell r="T850">
            <v>103.9443</v>
          </cell>
          <cell r="U850">
            <v>0.0789</v>
          </cell>
          <cell r="V850">
            <v>0.007743</v>
          </cell>
          <cell r="W850" t="str">
            <v>Level-2</v>
          </cell>
          <cell r="X850" t="str">
            <v>Maturity</v>
          </cell>
          <cell r="Y850" t="str">
            <v/>
          </cell>
          <cell r="Z850">
            <v>0</v>
          </cell>
          <cell r="AA850" t="str">
            <v/>
          </cell>
          <cell r="AB850" t="str">
            <v/>
          </cell>
          <cell r="AC850" t="str">
            <v/>
          </cell>
          <cell r="AD850" t="str">
            <v/>
          </cell>
          <cell r="AE850" t="str">
            <v/>
          </cell>
          <cell r="AF850" t="str">
            <v/>
          </cell>
          <cell r="AG850" t="str">
            <v/>
          </cell>
          <cell r="AH850" t="str">
            <v/>
          </cell>
          <cell r="AI850" t="str">
            <v/>
          </cell>
          <cell r="AJ850" t="str">
            <v/>
          </cell>
          <cell r="AK850" t="str">
            <v/>
          </cell>
        </row>
        <row r="851">
          <cell r="C851" t="str">
            <v>INE01WN07060</v>
          </cell>
          <cell r="D851" t="str">
            <v>Motilal Oswal Finvest Ltd.</v>
          </cell>
          <cell r="E851" t="str">
            <v>Motilal Oswal Finvest 09.25% (Series H1) 01-Nov-2024</v>
          </cell>
          <cell r="F851" t="str">
            <v>Bond</v>
          </cell>
          <cell r="G851">
            <v>45597</v>
          </cell>
          <cell r="H851">
            <v>0.0925</v>
          </cell>
          <cell r="I851">
            <v>100</v>
          </cell>
          <cell r="J851">
            <v>99.8438</v>
          </cell>
          <cell r="K851">
            <v>0.0915</v>
          </cell>
          <cell r="L851">
            <v>0.021464128311258282</v>
          </cell>
          <cell r="M851" t="str">
            <v>Maturity</v>
          </cell>
          <cell r="N851">
            <v>45597</v>
          </cell>
          <cell r="O851">
            <v>0.4453551912568306</v>
          </cell>
          <cell r="P851">
            <v>0.4426229508196721</v>
          </cell>
          <cell r="Q851">
            <v>0.40551804930799096</v>
          </cell>
          <cell r="R851" t="str">
            <v>[ICRA]AA</v>
          </cell>
          <cell r="S851" t="str">
            <v/>
          </cell>
          <cell r="T851">
            <v>99.8438</v>
          </cell>
          <cell r="U851">
            <v>0.0915</v>
          </cell>
          <cell r="V851">
            <v>0.022180047619047613</v>
          </cell>
          <cell r="W851" t="str">
            <v>Level-3</v>
          </cell>
          <cell r="X851" t="str">
            <v>Maturity</v>
          </cell>
          <cell r="Y851" t="str">
            <v/>
          </cell>
          <cell r="Z851">
            <v>0</v>
          </cell>
          <cell r="AA851" t="str">
            <v/>
          </cell>
          <cell r="AB851" t="str">
            <v/>
          </cell>
          <cell r="AC851" t="str">
            <v/>
          </cell>
          <cell r="AD851" t="str">
            <v/>
          </cell>
          <cell r="AE851" t="str">
            <v/>
          </cell>
          <cell r="AF851" t="str">
            <v/>
          </cell>
          <cell r="AG851" t="str">
            <v/>
          </cell>
          <cell r="AH851" t="str">
            <v/>
          </cell>
          <cell r="AI851" t="str">
            <v/>
          </cell>
          <cell r="AJ851" t="str">
            <v/>
          </cell>
          <cell r="AK851" t="str">
            <v/>
          </cell>
        </row>
        <row r="852">
          <cell r="C852" t="str">
            <v>INE134E08LU1</v>
          </cell>
          <cell r="D852" t="str">
            <v>Power Finance Corporation Ltd.</v>
          </cell>
          <cell r="E852" t="str">
            <v>PFC 07.59% (Series 218) 03 Nov 2025</v>
          </cell>
          <cell r="F852" t="str">
            <v>Bond</v>
          </cell>
          <cell r="G852">
            <v>45964</v>
          </cell>
          <cell r="H852">
            <v>0.07590000000000001</v>
          </cell>
          <cell r="I852">
            <v>100</v>
          </cell>
          <cell r="J852">
            <v>99.8648</v>
          </cell>
          <cell r="K852">
            <v>0.0764</v>
          </cell>
          <cell r="L852">
            <v>0.005836999999999995</v>
          </cell>
          <cell r="M852" t="str">
            <v>Maturity</v>
          </cell>
          <cell r="N852">
            <v>45964</v>
          </cell>
          <cell r="O852">
            <v>1.4508196721311475</v>
          </cell>
          <cell r="P852">
            <v>1.3775113712980709</v>
          </cell>
          <cell r="Q852">
            <v>1.2797392895745734</v>
          </cell>
          <cell r="R852" t="str">
            <v>CRISIL AAA</v>
          </cell>
          <cell r="S852" t="str">
            <v/>
          </cell>
          <cell r="T852">
            <v>99.8646</v>
          </cell>
          <cell r="U852">
            <v>0.0764</v>
          </cell>
          <cell r="V852">
            <v>0.005556000000000005</v>
          </cell>
          <cell r="W852" t="str">
            <v>Level-2</v>
          </cell>
          <cell r="X852" t="str">
            <v>Maturity</v>
          </cell>
          <cell r="Y852" t="str">
            <v/>
          </cell>
          <cell r="Z852">
            <v>0</v>
          </cell>
          <cell r="AA852" t="str">
            <v/>
          </cell>
          <cell r="AB852" t="str">
            <v/>
          </cell>
          <cell r="AC852" t="str">
            <v/>
          </cell>
          <cell r="AD852" t="str">
            <v/>
          </cell>
          <cell r="AE852" t="str">
            <v/>
          </cell>
          <cell r="AF852" t="str">
            <v/>
          </cell>
          <cell r="AG852" t="str">
            <v/>
          </cell>
          <cell r="AH852" t="str">
            <v/>
          </cell>
          <cell r="AI852" t="str">
            <v/>
          </cell>
          <cell r="AJ852" t="str">
            <v/>
          </cell>
          <cell r="AK852" t="str">
            <v/>
          </cell>
        </row>
        <row r="853">
          <cell r="C853" t="str">
            <v>INE033L07HV8</v>
          </cell>
          <cell r="D853" t="str">
            <v>Tata Capital Housing Finance Ltd.</v>
          </cell>
          <cell r="E853" t="str">
            <v>TCHFL 07.97% (SERIES G FY 2022-23 Option I) 03-Nov 2025</v>
          </cell>
          <cell r="F853" t="str">
            <v>Bond</v>
          </cell>
          <cell r="G853">
            <v>45964</v>
          </cell>
          <cell r="H853">
            <v>0.07970000000000001</v>
          </cell>
          <cell r="I853">
            <v>100</v>
          </cell>
          <cell r="J853">
            <v>99.8582</v>
          </cell>
          <cell r="K853">
            <v>0.0802</v>
          </cell>
          <cell r="L853">
            <v>0.009636999999999993</v>
          </cell>
          <cell r="M853" t="str">
            <v>Maturity</v>
          </cell>
          <cell r="N853">
            <v>45964</v>
          </cell>
          <cell r="O853">
            <v>1.4508196721311475</v>
          </cell>
          <cell r="P853">
            <v>1.3742389712217027</v>
          </cell>
          <cell r="Q853">
            <v>1.2722078978167957</v>
          </cell>
          <cell r="R853" t="str">
            <v>CRISIL AAA</v>
          </cell>
          <cell r="S853" t="str">
            <v/>
          </cell>
          <cell r="T853">
            <v>99.858</v>
          </cell>
          <cell r="U853">
            <v>0.0802</v>
          </cell>
          <cell r="V853">
            <v>0.009655999999999998</v>
          </cell>
          <cell r="W853" t="str">
            <v>Level-3</v>
          </cell>
          <cell r="X853" t="str">
            <v>Maturity</v>
          </cell>
          <cell r="Y853" t="str">
            <v/>
          </cell>
          <cell r="Z853">
            <v>0</v>
          </cell>
          <cell r="AA853" t="str">
            <v/>
          </cell>
          <cell r="AB853" t="str">
            <v/>
          </cell>
          <cell r="AC853" t="str">
            <v/>
          </cell>
          <cell r="AD853" t="str">
            <v/>
          </cell>
          <cell r="AE853" t="str">
            <v/>
          </cell>
          <cell r="AF853" t="str">
            <v/>
          </cell>
          <cell r="AG853" t="str">
            <v/>
          </cell>
          <cell r="AH853" t="str">
            <v/>
          </cell>
          <cell r="AI853" t="str">
            <v/>
          </cell>
          <cell r="AJ853" t="str">
            <v/>
          </cell>
          <cell r="AK853" t="str">
            <v/>
          </cell>
        </row>
        <row r="854">
          <cell r="C854" t="str">
            <v>INE094A08135</v>
          </cell>
          <cell r="D854" t="str">
            <v>Hindustan Petroleum Corporation Ltd.</v>
          </cell>
          <cell r="E854" t="str">
            <v>HPCL 07.64% (Series IV) 04-Nov-2027</v>
          </cell>
          <cell r="F854" t="str">
            <v>Bond</v>
          </cell>
          <cell r="G854">
            <v>46695</v>
          </cell>
          <cell r="H854">
            <v>0.07640000000000001</v>
          </cell>
          <cell r="I854">
            <v>100</v>
          </cell>
          <cell r="J854">
            <v>100.2253</v>
          </cell>
          <cell r="K854">
            <v>0.0754</v>
          </cell>
          <cell r="L854">
            <v>0.005195999999999992</v>
          </cell>
          <cell r="M854" t="str">
            <v>Maturity</v>
          </cell>
          <cell r="N854">
            <v>46695</v>
          </cell>
          <cell r="O854">
            <v>3.453551912568306</v>
          </cell>
          <cell r="P854">
            <v>3.045491166830311</v>
          </cell>
          <cell r="Q854">
            <v>2.8319612858753125</v>
          </cell>
          <cell r="R854" t="str">
            <v>CRISIL AAA</v>
          </cell>
          <cell r="S854" t="str">
            <v/>
          </cell>
          <cell r="T854">
            <v>100.2254</v>
          </cell>
          <cell r="U854">
            <v>0.0754</v>
          </cell>
          <cell r="V854">
            <v>0.005359000000000003</v>
          </cell>
          <cell r="W854" t="str">
            <v>Level-3</v>
          </cell>
          <cell r="X854" t="str">
            <v>Maturity</v>
          </cell>
          <cell r="Y854" t="str">
            <v/>
          </cell>
          <cell r="Z854">
            <v>0</v>
          </cell>
          <cell r="AA854" t="str">
            <v/>
          </cell>
          <cell r="AB854" t="str">
            <v/>
          </cell>
          <cell r="AC854" t="str">
            <v/>
          </cell>
          <cell r="AD854" t="str">
            <v/>
          </cell>
          <cell r="AE854" t="str">
            <v/>
          </cell>
          <cell r="AF854" t="str">
            <v/>
          </cell>
          <cell r="AG854" t="str">
            <v/>
          </cell>
          <cell r="AH854" t="str">
            <v/>
          </cell>
          <cell r="AI854" t="str">
            <v/>
          </cell>
          <cell r="AJ854" t="str">
            <v/>
          </cell>
          <cell r="AK854" t="str">
            <v/>
          </cell>
        </row>
        <row r="855">
          <cell r="C855" t="str">
            <v>INE890A08094</v>
          </cell>
          <cell r="D855" t="str">
            <v>Kalpataru Projects International Ltd.</v>
          </cell>
          <cell r="E855" t="str">
            <v>Kalpataru Projects International Ltd. FORMERLY- Kalpataru Power Transmission Ltd. (Erstwhile JMC Projects India Ltd.) (Series A REPO+Sprd 3.36) 04-Nov-2024</v>
          </cell>
          <cell r="F855" t="str">
            <v>Bond</v>
          </cell>
          <cell r="G855">
            <v>45600</v>
          </cell>
          <cell r="H855">
            <v>0.0916</v>
          </cell>
          <cell r="I855">
            <v>100</v>
          </cell>
          <cell r="J855">
            <v>99.9857</v>
          </cell>
          <cell r="K855">
            <v>0.0953</v>
          </cell>
          <cell r="L855">
            <v>0.02526412831125828</v>
          </cell>
          <cell r="M855" t="str">
            <v>Maturity</v>
          </cell>
          <cell r="N855">
            <v>45600</v>
          </cell>
          <cell r="O855">
            <v>0.453551912568306</v>
          </cell>
          <cell r="P855">
            <v>0.44514673796398585</v>
          </cell>
          <cell r="Q855">
            <v>0.43478791586842075</v>
          </cell>
          <cell r="R855" t="str">
            <v>CARE AA</v>
          </cell>
          <cell r="S855" t="str">
            <v/>
          </cell>
          <cell r="T855">
            <v>99.9858</v>
          </cell>
          <cell r="U855">
            <v>0.0953</v>
          </cell>
          <cell r="V855">
            <v>0.02548004761904761</v>
          </cell>
          <cell r="W855" t="str">
            <v>Level-3</v>
          </cell>
          <cell r="X855" t="str">
            <v>Maturity</v>
          </cell>
          <cell r="Y855" t="str">
            <v/>
          </cell>
          <cell r="Z855">
            <v>0</v>
          </cell>
          <cell r="AA855" t="str">
            <v/>
          </cell>
          <cell r="AB855" t="str">
            <v/>
          </cell>
          <cell r="AC855">
            <v>3</v>
          </cell>
          <cell r="AD855" t="str">
            <v/>
          </cell>
          <cell r="AE855" t="str">
            <v/>
          </cell>
          <cell r="AF855" t="str">
            <v/>
          </cell>
          <cell r="AG855" t="str">
            <v/>
          </cell>
          <cell r="AH855" t="str">
            <v/>
          </cell>
          <cell r="AI855" t="str">
            <v/>
          </cell>
          <cell r="AJ855" t="str">
            <v/>
          </cell>
          <cell r="AK855" t="str">
            <v/>
          </cell>
        </row>
        <row r="856">
          <cell r="C856" t="str">
            <v>INE890A08086</v>
          </cell>
          <cell r="D856" t="str">
            <v>Kalpataru Projects International Ltd.</v>
          </cell>
          <cell r="E856" t="str">
            <v>Kalpataru Projects International Ltd. FORMERLY- Kalpataru Power Transmission Ltd. (Erstwhile JMC Projects India Ltd.) (Series B REPO+Sprd 3.36) 04-Nov-2025</v>
          </cell>
          <cell r="F856" t="str">
            <v>Bond</v>
          </cell>
          <cell r="G856">
            <v>45965</v>
          </cell>
          <cell r="H856">
            <v>0.0916</v>
          </cell>
          <cell r="I856">
            <v>100</v>
          </cell>
          <cell r="J856">
            <v>99.7738</v>
          </cell>
          <cell r="K856">
            <v>0.0967</v>
          </cell>
          <cell r="L856">
            <v>0.026136999999999994</v>
          </cell>
          <cell r="M856" t="str">
            <v>Maturity</v>
          </cell>
          <cell r="N856">
            <v>45965</v>
          </cell>
          <cell r="O856">
            <v>1.4528632382663373</v>
          </cell>
          <cell r="P856">
            <v>1.3681421401484932</v>
          </cell>
          <cell r="Q856">
            <v>1.3358480144003644</v>
          </cell>
          <cell r="R856" t="str">
            <v>CARE AA</v>
          </cell>
          <cell r="S856" t="str">
            <v/>
          </cell>
          <cell r="T856">
            <v>99.7736</v>
          </cell>
          <cell r="U856">
            <v>0.0967</v>
          </cell>
          <cell r="V856">
            <v>0.026156</v>
          </cell>
          <cell r="W856" t="str">
            <v>Level-3</v>
          </cell>
          <cell r="X856" t="str">
            <v>Maturity</v>
          </cell>
          <cell r="Y856" t="str">
            <v/>
          </cell>
          <cell r="Z856">
            <v>0</v>
          </cell>
          <cell r="AA856" t="str">
            <v/>
          </cell>
          <cell r="AB856" t="str">
            <v/>
          </cell>
          <cell r="AC856">
            <v>3</v>
          </cell>
          <cell r="AD856" t="str">
            <v/>
          </cell>
          <cell r="AE856" t="str">
            <v/>
          </cell>
          <cell r="AF856" t="str">
            <v/>
          </cell>
          <cell r="AG856" t="str">
            <v/>
          </cell>
          <cell r="AH856" t="str">
            <v/>
          </cell>
          <cell r="AI856" t="str">
            <v/>
          </cell>
          <cell r="AJ856" t="str">
            <v/>
          </cell>
          <cell r="AK856" t="str">
            <v/>
          </cell>
        </row>
        <row r="857">
          <cell r="C857" t="str">
            <v>INE377Y07375</v>
          </cell>
          <cell r="D857" t="str">
            <v>Bajaj Housing Finance Ltd.</v>
          </cell>
          <cell r="E857" t="str">
            <v>Bajaj Housing Finance 07.9237% (Series 30 Tranche 3) 16-Mar-2026</v>
          </cell>
          <cell r="F857" t="str">
            <v>Bond</v>
          </cell>
          <cell r="G857">
            <v>46097</v>
          </cell>
          <cell r="H857">
            <v>0.079237</v>
          </cell>
          <cell r="I857">
            <v>100</v>
          </cell>
          <cell r="J857">
            <v>99.8459</v>
          </cell>
          <cell r="K857">
            <v>0.0799</v>
          </cell>
          <cell r="L857">
            <v>0.009336999999999998</v>
          </cell>
          <cell r="M857" t="str">
            <v>Maturity</v>
          </cell>
          <cell r="N857">
            <v>46097</v>
          </cell>
          <cell r="O857">
            <v>1.8164383561643835</v>
          </cell>
          <cell r="P857">
            <v>1.7402373781391356</v>
          </cell>
          <cell r="Q857">
            <v>1.6114801168063113</v>
          </cell>
          <cell r="R857" t="str">
            <v>CRISIL AAA</v>
          </cell>
          <cell r="S857" t="str">
            <v/>
          </cell>
          <cell r="T857">
            <v>99.8462</v>
          </cell>
          <cell r="U857">
            <v>0.0799</v>
          </cell>
          <cell r="V857">
            <v>0.009356000000000003</v>
          </cell>
          <cell r="W857" t="str">
            <v>Level-3</v>
          </cell>
          <cell r="X857" t="str">
            <v>Maturity</v>
          </cell>
          <cell r="Y857" t="str">
            <v/>
          </cell>
          <cell r="Z857">
            <v>0</v>
          </cell>
          <cell r="AA857" t="str">
            <v/>
          </cell>
          <cell r="AB857" t="str">
            <v/>
          </cell>
          <cell r="AC857" t="str">
            <v/>
          </cell>
          <cell r="AD857" t="str">
            <v/>
          </cell>
          <cell r="AE857" t="str">
            <v/>
          </cell>
          <cell r="AF857" t="str">
            <v/>
          </cell>
          <cell r="AG857" t="str">
            <v/>
          </cell>
          <cell r="AH857" t="str">
            <v/>
          </cell>
          <cell r="AI857" t="str">
            <v/>
          </cell>
          <cell r="AJ857" t="str">
            <v/>
          </cell>
          <cell r="AK857" t="str">
            <v/>
          </cell>
        </row>
        <row r="858">
          <cell r="C858" t="str">
            <v>INE752E07KX8</v>
          </cell>
          <cell r="D858" t="str">
            <v>Power Grid Corporation of India Ltd.</v>
          </cell>
          <cell r="E858" t="str">
            <v>PGC 07.93% (Series- XLIII J) 20-May-2026</v>
          </cell>
          <cell r="F858" t="str">
            <v>Bond</v>
          </cell>
          <cell r="G858">
            <v>46162</v>
          </cell>
          <cell r="H858">
            <v>0.07930000000000001</v>
          </cell>
          <cell r="I858">
            <v>100</v>
          </cell>
          <cell r="J858">
            <v>100.6394</v>
          </cell>
          <cell r="K858">
            <v>0.0757</v>
          </cell>
          <cell r="L858">
            <v>0.005137000000000003</v>
          </cell>
          <cell r="M858" t="str">
            <v>Maturity</v>
          </cell>
          <cell r="N858">
            <v>46162</v>
          </cell>
          <cell r="O858">
            <v>1.9945205479452055</v>
          </cell>
          <cell r="P858">
            <v>1.918534394364783</v>
          </cell>
          <cell r="Q858">
            <v>1.783521794519646</v>
          </cell>
          <cell r="R858" t="str">
            <v>CRISIL AAA</v>
          </cell>
          <cell r="S858" t="str">
            <v/>
          </cell>
          <cell r="T858">
            <v>100.641</v>
          </cell>
          <cell r="U858">
            <v>0.0757</v>
          </cell>
          <cell r="V858">
            <v>0.004585999999999993</v>
          </cell>
          <cell r="W858" t="str">
            <v>Level-3</v>
          </cell>
          <cell r="X858" t="str">
            <v>Maturity</v>
          </cell>
          <cell r="Y858" t="str">
            <v/>
          </cell>
          <cell r="Z858">
            <v>0</v>
          </cell>
          <cell r="AA858" t="str">
            <v/>
          </cell>
          <cell r="AB858" t="str">
            <v/>
          </cell>
          <cell r="AC858" t="str">
            <v/>
          </cell>
          <cell r="AD858" t="str">
            <v/>
          </cell>
          <cell r="AE858" t="str">
            <v/>
          </cell>
          <cell r="AF858" t="str">
            <v/>
          </cell>
          <cell r="AG858" t="str">
            <v/>
          </cell>
          <cell r="AH858" t="str">
            <v/>
          </cell>
          <cell r="AI858" t="str">
            <v/>
          </cell>
          <cell r="AJ858" t="str">
            <v/>
          </cell>
          <cell r="AK858" t="str">
            <v/>
          </cell>
        </row>
        <row r="859">
          <cell r="C859" t="str">
            <v>INE031A08855</v>
          </cell>
          <cell r="D859" t="str">
            <v>Housing &amp; Urban Development Corporation Ltd.</v>
          </cell>
          <cell r="E859" t="str">
            <v>HUDCO 07.54% (Series A 2022) 11-Feb-2026</v>
          </cell>
          <cell r="F859" t="str">
            <v>Bond</v>
          </cell>
          <cell r="G859">
            <v>46064</v>
          </cell>
          <cell r="H859">
            <v>0.07540000000000001</v>
          </cell>
          <cell r="I859">
            <v>100</v>
          </cell>
          <cell r="J859">
            <v>99.907</v>
          </cell>
          <cell r="K859">
            <v>0.075642</v>
          </cell>
          <cell r="L859">
            <v>0.005079</v>
          </cell>
          <cell r="M859" t="str">
            <v>Maturity</v>
          </cell>
          <cell r="N859">
            <v>46064</v>
          </cell>
          <cell r="O859">
            <v>1.7240437158469946</v>
          </cell>
          <cell r="P859">
            <v>1.6511833579108917</v>
          </cell>
          <cell r="Q859">
            <v>1.5350677622395663</v>
          </cell>
          <cell r="R859" t="str">
            <v>[ICRA]AAA</v>
          </cell>
          <cell r="S859" t="str">
            <v/>
          </cell>
          <cell r="T859">
            <v>99.9073</v>
          </cell>
          <cell r="U859">
            <v>0.075642</v>
          </cell>
          <cell r="V859">
            <v>0.0046559999999999935</v>
          </cell>
          <cell r="W859" t="str">
            <v>Level-2</v>
          </cell>
          <cell r="X859" t="str">
            <v>Maturity</v>
          </cell>
          <cell r="Y859" t="str">
            <v/>
          </cell>
          <cell r="Z859">
            <v>0</v>
          </cell>
          <cell r="AA859" t="str">
            <v/>
          </cell>
          <cell r="AB859" t="str">
            <v/>
          </cell>
          <cell r="AC859" t="str">
            <v/>
          </cell>
          <cell r="AD859" t="str">
            <v/>
          </cell>
          <cell r="AE859" t="str">
            <v/>
          </cell>
          <cell r="AF859" t="str">
            <v/>
          </cell>
          <cell r="AG859" t="str">
            <v/>
          </cell>
          <cell r="AH859" t="str">
            <v/>
          </cell>
          <cell r="AI859" t="str">
            <v/>
          </cell>
          <cell r="AJ859" t="str">
            <v/>
          </cell>
          <cell r="AK859" t="str">
            <v/>
          </cell>
        </row>
        <row r="860">
          <cell r="C860" t="str">
            <v>INE556F08KE8</v>
          </cell>
          <cell r="D860" t="str">
            <v>Small Industries Development Bank Of India</v>
          </cell>
          <cell r="E860" t="str">
            <v>SIDBI 07.47% (Series VII FY- 2022-23) 25-Nov-2025</v>
          </cell>
          <cell r="F860" t="str">
            <v>Bond</v>
          </cell>
          <cell r="G860">
            <v>45986</v>
          </cell>
          <cell r="H860">
            <v>0.0747</v>
          </cell>
          <cell r="I860">
            <v>100</v>
          </cell>
          <cell r="J860">
            <v>99.6217</v>
          </cell>
          <cell r="K860">
            <v>0.077</v>
          </cell>
          <cell r="L860">
            <v>0.006436999999999998</v>
          </cell>
          <cell r="M860" t="str">
            <v>Maturity</v>
          </cell>
          <cell r="N860">
            <v>45986</v>
          </cell>
          <cell r="O860">
            <v>1.5110038176510219</v>
          </cell>
          <cell r="P860">
            <v>1.4349463768745008</v>
          </cell>
          <cell r="Q860">
            <v>1.3323550388806877</v>
          </cell>
          <cell r="R860" t="str">
            <v>[ICRA]AAA</v>
          </cell>
          <cell r="S860" t="str">
            <v/>
          </cell>
          <cell r="T860">
            <v>99.6212</v>
          </cell>
          <cell r="U860">
            <v>0.077</v>
          </cell>
          <cell r="V860">
            <v>0.006555999999999992</v>
          </cell>
          <cell r="W860" t="str">
            <v>Level-3</v>
          </cell>
          <cell r="X860" t="str">
            <v>Maturity</v>
          </cell>
          <cell r="Y860" t="str">
            <v/>
          </cell>
          <cell r="Z860">
            <v>0</v>
          </cell>
          <cell r="AA860" t="str">
            <v/>
          </cell>
          <cell r="AB860" t="str">
            <v/>
          </cell>
          <cell r="AC860" t="str">
            <v/>
          </cell>
          <cell r="AD860" t="str">
            <v/>
          </cell>
          <cell r="AE860" t="str">
            <v/>
          </cell>
          <cell r="AF860" t="str">
            <v/>
          </cell>
          <cell r="AG860" t="str">
            <v/>
          </cell>
          <cell r="AH860" t="str">
            <v/>
          </cell>
          <cell r="AI860" t="str">
            <v/>
          </cell>
          <cell r="AJ860" t="str">
            <v/>
          </cell>
          <cell r="AK860" t="str">
            <v/>
          </cell>
        </row>
        <row r="861">
          <cell r="C861" t="str">
            <v>INE153A08105</v>
          </cell>
          <cell r="D861" t="str">
            <v>Mahanagar Telephone Nigam Ltd.</v>
          </cell>
          <cell r="E861" t="str">
            <v>MTNL 08.00% (GOI Guarantee Series VII A )  15-Nov-2032</v>
          </cell>
          <cell r="F861" t="str">
            <v>Bond</v>
          </cell>
          <cell r="G861">
            <v>48533</v>
          </cell>
          <cell r="H861">
            <v>0.08</v>
          </cell>
          <cell r="I861">
            <v>100</v>
          </cell>
          <cell r="J861">
            <v>102.2202</v>
          </cell>
          <cell r="K861">
            <v>0.077847</v>
          </cell>
          <cell r="L861">
            <v>0.007218000000000002</v>
          </cell>
          <cell r="M861" t="str">
            <v>Maturity</v>
          </cell>
          <cell r="N861">
            <v>48533</v>
          </cell>
          <cell r="O861">
            <v>8.48360655737705</v>
          </cell>
          <cell r="P861">
            <v>6.332931998193093</v>
          </cell>
          <cell r="Q861">
            <v>6.095667292339708</v>
          </cell>
          <cell r="R861" t="str">
            <v>IND AAA(CE)</v>
          </cell>
          <cell r="S861" t="str">
            <v/>
          </cell>
          <cell r="T861">
            <v>102.2211</v>
          </cell>
          <cell r="U861">
            <v>0.077847</v>
          </cell>
          <cell r="V861">
            <v>0.006634000000000001</v>
          </cell>
          <cell r="W861" t="str">
            <v>Level-1</v>
          </cell>
          <cell r="X861" t="str">
            <v>Maturity</v>
          </cell>
          <cell r="Y861" t="str">
            <v/>
          </cell>
          <cell r="Z861">
            <v>0</v>
          </cell>
          <cell r="AA861" t="str">
            <v/>
          </cell>
          <cell r="AB861" t="str">
            <v/>
          </cell>
          <cell r="AC861" t="str">
            <v/>
          </cell>
          <cell r="AD861" t="str">
            <v/>
          </cell>
          <cell r="AE861" t="str">
            <v/>
          </cell>
          <cell r="AF861" t="str">
            <v/>
          </cell>
          <cell r="AG861" t="str">
            <v/>
          </cell>
          <cell r="AH861" t="str">
            <v/>
          </cell>
          <cell r="AI861" t="str">
            <v/>
          </cell>
          <cell r="AJ861" t="str">
            <v/>
          </cell>
          <cell r="AK861" t="str">
            <v/>
          </cell>
        </row>
        <row r="862">
          <cell r="C862" t="str">
            <v>INE523H07BV9</v>
          </cell>
          <cell r="D862" t="str">
            <v>JM Financial Products Ltd.</v>
          </cell>
          <cell r="E862" t="str">
            <v>JM Financial Products 08.50% (TRANCHE DA) 16-May-2025</v>
          </cell>
          <cell r="F862" t="str">
            <v>Bond</v>
          </cell>
          <cell r="G862">
            <v>45793</v>
          </cell>
          <cell r="H862">
            <v>0.085</v>
          </cell>
          <cell r="I862">
            <v>100</v>
          </cell>
          <cell r="J862">
            <v>99.0481</v>
          </cell>
          <cell r="K862">
            <v>0.095574</v>
          </cell>
          <cell r="L862">
            <v>0.025456000000000006</v>
          </cell>
          <cell r="M862" t="str">
            <v>Maturity</v>
          </cell>
          <cell r="N862">
            <v>45793</v>
          </cell>
          <cell r="O862">
            <v>0.9822292087731117</v>
          </cell>
          <cell r="P862">
            <v>0.9405057549735513</v>
          </cell>
          <cell r="Q862">
            <v>0.8584593600921081</v>
          </cell>
          <cell r="R862" t="str">
            <v>[ICRA]AA</v>
          </cell>
          <cell r="S862" t="str">
            <v/>
          </cell>
          <cell r="T862">
            <v>99.0455</v>
          </cell>
          <cell r="U862">
            <v>0.095574</v>
          </cell>
          <cell r="V862">
            <v>0.02537466666666667</v>
          </cell>
          <cell r="W862" t="str">
            <v>Level-3</v>
          </cell>
          <cell r="X862" t="str">
            <v>Maturity</v>
          </cell>
          <cell r="Y862" t="str">
            <v/>
          </cell>
          <cell r="Z862">
            <v>0</v>
          </cell>
          <cell r="AA862" t="str">
            <v/>
          </cell>
          <cell r="AB862" t="str">
            <v/>
          </cell>
          <cell r="AC862" t="str">
            <v/>
          </cell>
          <cell r="AD862" t="str">
            <v/>
          </cell>
          <cell r="AE862" t="str">
            <v/>
          </cell>
          <cell r="AF862" t="str">
            <v/>
          </cell>
          <cell r="AG862" t="str">
            <v/>
          </cell>
          <cell r="AH862" t="str">
            <v/>
          </cell>
          <cell r="AI862" t="str">
            <v/>
          </cell>
          <cell r="AJ862" t="str">
            <v/>
          </cell>
          <cell r="AK862" t="str">
            <v/>
          </cell>
        </row>
        <row r="863">
          <cell r="C863" t="str">
            <v>INE296A07SF4</v>
          </cell>
          <cell r="D863" t="str">
            <v>Bajaj Finance Ltd.</v>
          </cell>
          <cell r="E863" t="str">
            <v>Bajaj Finance 07.90% (Series 286 ) 17-Nov-2025</v>
          </cell>
          <cell r="F863" t="str">
            <v>Bond</v>
          </cell>
          <cell r="G863">
            <v>45978</v>
          </cell>
          <cell r="H863">
            <v>0.079</v>
          </cell>
          <cell r="I863">
            <v>100</v>
          </cell>
          <cell r="J863">
            <v>99.7214</v>
          </cell>
          <cell r="K863">
            <v>0.0805</v>
          </cell>
          <cell r="L863">
            <v>0.009937000000000001</v>
          </cell>
          <cell r="M863" t="str">
            <v>Maturity</v>
          </cell>
          <cell r="N863">
            <v>45978</v>
          </cell>
          <cell r="O863">
            <v>1.489071038251366</v>
          </cell>
          <cell r="P863">
            <v>1.4130285358203818</v>
          </cell>
          <cell r="Q863">
            <v>1.307754313577401</v>
          </cell>
          <cell r="R863" t="str">
            <v>CRISIL AAA</v>
          </cell>
          <cell r="S863" t="str">
            <v/>
          </cell>
          <cell r="T863">
            <v>99.721</v>
          </cell>
          <cell r="U863">
            <v>0.0805</v>
          </cell>
          <cell r="V863">
            <v>0.009955999999999993</v>
          </cell>
          <cell r="W863" t="str">
            <v>Level-3</v>
          </cell>
          <cell r="X863" t="str">
            <v>Maturity</v>
          </cell>
          <cell r="Y863" t="str">
            <v/>
          </cell>
          <cell r="Z863">
            <v>0</v>
          </cell>
          <cell r="AA863" t="str">
            <v/>
          </cell>
          <cell r="AB863" t="str">
            <v/>
          </cell>
          <cell r="AC863" t="str">
            <v/>
          </cell>
          <cell r="AD863" t="str">
            <v/>
          </cell>
          <cell r="AE863" t="str">
            <v/>
          </cell>
          <cell r="AF863" t="str">
            <v/>
          </cell>
          <cell r="AG863" t="str">
            <v/>
          </cell>
          <cell r="AH863" t="str">
            <v/>
          </cell>
          <cell r="AI863" t="str">
            <v/>
          </cell>
          <cell r="AJ863" t="str">
            <v/>
          </cell>
          <cell r="AK863" t="str">
            <v/>
          </cell>
        </row>
        <row r="864">
          <cell r="C864" t="str">
            <v>INE916DA7RY8</v>
          </cell>
          <cell r="D864" t="str">
            <v>Kotak Mahindra Prime Ltd.</v>
          </cell>
          <cell r="E864" t="str">
            <v>Kotak Mahindra Prime 07.8955% (tranche 6) 23-Dec-2024</v>
          </cell>
          <cell r="F864" t="str">
            <v>Bond</v>
          </cell>
          <cell r="G864">
            <v>45649</v>
          </cell>
          <cell r="H864">
            <v>0.078955</v>
          </cell>
          <cell r="I864">
            <v>100</v>
          </cell>
          <cell r="J864">
            <v>99.8639</v>
          </cell>
          <cell r="K864">
            <v>0.0788</v>
          </cell>
          <cell r="L864">
            <v>0.0087</v>
          </cell>
          <cell r="M864" t="str">
            <v>Maturity</v>
          </cell>
          <cell r="N864">
            <v>45649</v>
          </cell>
          <cell r="O864">
            <v>0.587431693989071</v>
          </cell>
          <cell r="P864">
            <v>0.5846994535519126</v>
          </cell>
          <cell r="Q864">
            <v>0.5419905946903157</v>
          </cell>
          <cell r="R864" t="str">
            <v>CRISIL AAA</v>
          </cell>
          <cell r="S864" t="str">
            <v/>
          </cell>
          <cell r="T864">
            <v>99.8642</v>
          </cell>
          <cell r="U864">
            <v>0.0788</v>
          </cell>
          <cell r="V864">
            <v>0.009299999999999989</v>
          </cell>
          <cell r="W864" t="str">
            <v>Level-3</v>
          </cell>
          <cell r="X864" t="str">
            <v>Maturity</v>
          </cell>
          <cell r="Y864" t="str">
            <v/>
          </cell>
          <cell r="Z864">
            <v>0</v>
          </cell>
          <cell r="AA864" t="str">
            <v/>
          </cell>
          <cell r="AB864" t="str">
            <v/>
          </cell>
          <cell r="AC864" t="str">
            <v/>
          </cell>
          <cell r="AD864" t="str">
            <v/>
          </cell>
          <cell r="AE864" t="str">
            <v/>
          </cell>
          <cell r="AF864" t="str">
            <v/>
          </cell>
          <cell r="AG864" t="str">
            <v/>
          </cell>
          <cell r="AH864" t="str">
            <v/>
          </cell>
          <cell r="AI864" t="str">
            <v/>
          </cell>
          <cell r="AJ864" t="str">
            <v/>
          </cell>
          <cell r="AK864" t="str">
            <v/>
          </cell>
        </row>
        <row r="865">
          <cell r="C865" t="str">
            <v>INE756I07EM6</v>
          </cell>
          <cell r="D865" t="str">
            <v>HDB Financial Services Ltd.</v>
          </cell>
          <cell r="E865" t="str">
            <v>HDB Financial Services 07.96% (Series 2022 A/1(FX)/187) 17-Nov-2025</v>
          </cell>
          <cell r="F865" t="str">
            <v>Bond</v>
          </cell>
          <cell r="G865">
            <v>45978</v>
          </cell>
          <cell r="H865">
            <v>0.0796</v>
          </cell>
          <cell r="I865">
            <v>100</v>
          </cell>
          <cell r="J865">
            <v>99.4637</v>
          </cell>
          <cell r="K865">
            <v>0.083</v>
          </cell>
          <cell r="L865">
            <v>0.012437000000000004</v>
          </cell>
          <cell r="M865" t="str">
            <v>Maturity</v>
          </cell>
          <cell r="N865">
            <v>45978</v>
          </cell>
          <cell r="O865">
            <v>1.489071038251366</v>
          </cell>
          <cell r="P865">
            <v>1.4123927546104795</v>
          </cell>
          <cell r="Q865">
            <v>1.3041484345433791</v>
          </cell>
          <cell r="R865" t="str">
            <v>CRISIL AAA</v>
          </cell>
          <cell r="S865" t="str">
            <v/>
          </cell>
          <cell r="T865">
            <v>99.4629</v>
          </cell>
          <cell r="U865">
            <v>0.083</v>
          </cell>
          <cell r="V865">
            <v>0.012256000000000003</v>
          </cell>
          <cell r="W865" t="str">
            <v>Level-2</v>
          </cell>
          <cell r="X865" t="str">
            <v>Maturity</v>
          </cell>
          <cell r="Y865" t="str">
            <v/>
          </cell>
          <cell r="Z865">
            <v>0</v>
          </cell>
          <cell r="AA865" t="str">
            <v/>
          </cell>
          <cell r="AB865" t="str">
            <v/>
          </cell>
          <cell r="AC865" t="str">
            <v/>
          </cell>
          <cell r="AD865" t="str">
            <v/>
          </cell>
          <cell r="AE865" t="str">
            <v/>
          </cell>
          <cell r="AF865" t="str">
            <v/>
          </cell>
          <cell r="AG865" t="str">
            <v/>
          </cell>
          <cell r="AH865" t="str">
            <v/>
          </cell>
          <cell r="AI865" t="str">
            <v/>
          </cell>
          <cell r="AJ865" t="str">
            <v/>
          </cell>
          <cell r="AK865" t="str">
            <v/>
          </cell>
        </row>
        <row r="866">
          <cell r="C866" t="str">
            <v>INE756I07EK0</v>
          </cell>
          <cell r="D866" t="str">
            <v>HDB Financial Services Ltd.</v>
          </cell>
          <cell r="E866" t="str">
            <v>HDB Financial Services 0% (SERIES 2022 A/0(ZC)/186_Option I) 13-Jan-2026</v>
          </cell>
          <cell r="F866" t="str">
            <v>Bond</v>
          </cell>
          <cell r="G866">
            <v>46035</v>
          </cell>
          <cell r="H866">
            <v>0</v>
          </cell>
          <cell r="I866">
            <v>100</v>
          </cell>
          <cell r="J866">
            <v>112.5219</v>
          </cell>
          <cell r="K866">
            <v>0.0837</v>
          </cell>
          <cell r="L866">
            <v>0.013136999999999996</v>
          </cell>
          <cell r="M866" t="str">
            <v>Maturity</v>
          </cell>
          <cell r="N866">
            <v>46035</v>
          </cell>
          <cell r="O866">
            <v>1.644808743169399</v>
          </cell>
          <cell r="P866">
            <v>1.6420765027322404</v>
          </cell>
          <cell r="Q866">
            <v>1.51525007172856</v>
          </cell>
          <cell r="R866" t="str">
            <v>CRISIL AAA</v>
          </cell>
          <cell r="S866" t="str">
            <v/>
          </cell>
          <cell r="T866">
            <v>112.4972</v>
          </cell>
          <cell r="U866">
            <v>0.0837</v>
          </cell>
          <cell r="V866">
            <v>0.012955999999999995</v>
          </cell>
          <cell r="W866" t="str">
            <v>Level-2</v>
          </cell>
          <cell r="X866" t="str">
            <v>Maturity</v>
          </cell>
          <cell r="Y866" t="str">
            <v/>
          </cell>
          <cell r="Z866">
            <v>28.3705</v>
          </cell>
          <cell r="AA866" t="str">
            <v/>
          </cell>
          <cell r="AB866" t="str">
            <v/>
          </cell>
          <cell r="AC866" t="str">
            <v/>
          </cell>
          <cell r="AD866" t="str">
            <v/>
          </cell>
          <cell r="AE866" t="str">
            <v/>
          </cell>
          <cell r="AF866" t="str">
            <v/>
          </cell>
          <cell r="AG866" t="str">
            <v/>
          </cell>
          <cell r="AH866" t="str">
            <v/>
          </cell>
          <cell r="AI866" t="str">
            <v/>
          </cell>
          <cell r="AJ866" t="str">
            <v/>
          </cell>
          <cell r="AK866" t="str">
            <v/>
          </cell>
        </row>
        <row r="867">
          <cell r="C867" t="str">
            <v>INE660A07RJ5</v>
          </cell>
          <cell r="D867" t="str">
            <v>Sundaram Finance Ltd.</v>
          </cell>
          <cell r="E867" t="str">
            <v>Sundaram Finance 07.8983% (Series W 7) 18-Dec-2024</v>
          </cell>
          <cell r="F867" t="str">
            <v>Bond</v>
          </cell>
          <cell r="G867">
            <v>45644</v>
          </cell>
          <cell r="H867">
            <v>0.078983</v>
          </cell>
          <cell r="I867">
            <v>100</v>
          </cell>
          <cell r="J867">
            <v>99.8807</v>
          </cell>
          <cell r="K867">
            <v>0.0785</v>
          </cell>
          <cell r="L867">
            <v>0.008499999999999994</v>
          </cell>
          <cell r="M867" t="str">
            <v>Maturity</v>
          </cell>
          <cell r="N867">
            <v>45644</v>
          </cell>
          <cell r="O867">
            <v>0.5737704918032787</v>
          </cell>
          <cell r="P867">
            <v>0.5710382513661202</v>
          </cell>
          <cell r="Q867">
            <v>0.5294745028893094</v>
          </cell>
          <cell r="R867" t="str">
            <v>[ICRA]AAA</v>
          </cell>
          <cell r="S867" t="str">
            <v/>
          </cell>
          <cell r="T867">
            <v>99.881</v>
          </cell>
          <cell r="U867">
            <v>0.0785</v>
          </cell>
          <cell r="V867">
            <v>0.008999999999999994</v>
          </cell>
          <cell r="W867" t="str">
            <v>Level-3</v>
          </cell>
          <cell r="X867" t="str">
            <v>Maturity</v>
          </cell>
          <cell r="Y867" t="str">
            <v/>
          </cell>
          <cell r="Z867">
            <v>0</v>
          </cell>
          <cell r="AA867" t="str">
            <v/>
          </cell>
          <cell r="AB867" t="str">
            <v/>
          </cell>
          <cell r="AC867" t="str">
            <v/>
          </cell>
          <cell r="AD867" t="str">
            <v/>
          </cell>
          <cell r="AE867" t="str">
            <v/>
          </cell>
          <cell r="AF867" t="str">
            <v/>
          </cell>
          <cell r="AG867" t="str">
            <v/>
          </cell>
          <cell r="AH867" t="str">
            <v/>
          </cell>
          <cell r="AI867" t="str">
            <v/>
          </cell>
          <cell r="AJ867" t="str">
            <v/>
          </cell>
          <cell r="AK867" t="str">
            <v/>
          </cell>
        </row>
        <row r="868">
          <cell r="C868" t="str">
            <v>INE040A08641</v>
          </cell>
          <cell r="D868" t="str">
            <v>HDFC Bank Ltd.</v>
          </cell>
          <cell r="E868" t="str">
            <v>HDFC BK (Erstwhile HDFC) 07.70% (Series AA-012) 18-Nov-2025</v>
          </cell>
          <cell r="F868" t="str">
            <v>Bond</v>
          </cell>
          <cell r="G868">
            <v>45979</v>
          </cell>
          <cell r="H868">
            <v>0.077</v>
          </cell>
          <cell r="I868">
            <v>100</v>
          </cell>
          <cell r="J868">
            <v>99.5477</v>
          </cell>
          <cell r="K868">
            <v>0.0798</v>
          </cell>
          <cell r="L868">
            <v>0.009236999999999995</v>
          </cell>
          <cell r="M868" t="str">
            <v>Maturity</v>
          </cell>
          <cell r="N868">
            <v>45979</v>
          </cell>
          <cell r="O868">
            <v>1.4918032786885247</v>
          </cell>
          <cell r="P868">
            <v>1.417403592658808</v>
          </cell>
          <cell r="Q868">
            <v>1.3126538179837082</v>
          </cell>
          <cell r="R868" t="str">
            <v>CRISIL AAA</v>
          </cell>
          <cell r="S868" t="str">
            <v/>
          </cell>
          <cell r="T868">
            <v>99.5471</v>
          </cell>
          <cell r="U868">
            <v>0.0798</v>
          </cell>
          <cell r="V868">
            <v>0.008955999999999992</v>
          </cell>
          <cell r="W868" t="str">
            <v>Level-2</v>
          </cell>
          <cell r="X868" t="str">
            <v>Maturity</v>
          </cell>
          <cell r="Y868" t="str">
            <v/>
          </cell>
          <cell r="Z868">
            <v>0</v>
          </cell>
          <cell r="AA868" t="str">
            <v/>
          </cell>
          <cell r="AB868" t="str">
            <v/>
          </cell>
          <cell r="AC868" t="str">
            <v/>
          </cell>
          <cell r="AD868" t="str">
            <v/>
          </cell>
          <cell r="AE868" t="str">
            <v/>
          </cell>
          <cell r="AF868" t="str">
            <v/>
          </cell>
          <cell r="AG868" t="str">
            <v/>
          </cell>
          <cell r="AH868" t="str">
            <v/>
          </cell>
          <cell r="AI868" t="str">
            <v/>
          </cell>
          <cell r="AJ868" t="str">
            <v/>
          </cell>
          <cell r="AK868" t="str">
            <v/>
          </cell>
        </row>
        <row r="869">
          <cell r="C869" t="str">
            <v>INE660A07RK3</v>
          </cell>
          <cell r="D869" t="str">
            <v>Sundaram Finance Ltd.</v>
          </cell>
          <cell r="E869" t="str">
            <v>Sundaram Finance 07.91% (Option 1-Series W 6) 18-Nov-2025</v>
          </cell>
          <cell r="F869" t="str">
            <v>Bond</v>
          </cell>
          <cell r="G869">
            <v>45979</v>
          </cell>
          <cell r="H869">
            <v>0.0791</v>
          </cell>
          <cell r="I869">
            <v>100</v>
          </cell>
          <cell r="J869">
            <v>99.8023</v>
          </cell>
          <cell r="K869">
            <v>0.08</v>
          </cell>
          <cell r="L869">
            <v>0.009437000000000001</v>
          </cell>
          <cell r="M869" t="str">
            <v>Maturity</v>
          </cell>
          <cell r="N869">
            <v>45979</v>
          </cell>
          <cell r="O869">
            <v>1.4918032786885247</v>
          </cell>
          <cell r="P869">
            <v>1.4157125616840358</v>
          </cell>
          <cell r="Q869">
            <v>1.3108449645222553</v>
          </cell>
          <cell r="R869" t="str">
            <v>[ICRA]AAA</v>
          </cell>
          <cell r="S869" t="str">
            <v/>
          </cell>
          <cell r="T869">
            <v>99.8021</v>
          </cell>
          <cell r="U869">
            <v>0.08</v>
          </cell>
          <cell r="V869">
            <v>0.009256</v>
          </cell>
          <cell r="W869" t="str">
            <v>Level-3</v>
          </cell>
          <cell r="X869" t="str">
            <v>Maturity</v>
          </cell>
          <cell r="Y869" t="str">
            <v/>
          </cell>
          <cell r="Z869">
            <v>0</v>
          </cell>
          <cell r="AA869" t="str">
            <v/>
          </cell>
          <cell r="AB869" t="str">
            <v/>
          </cell>
          <cell r="AC869" t="str">
            <v/>
          </cell>
          <cell r="AD869" t="str">
            <v/>
          </cell>
          <cell r="AE869" t="str">
            <v/>
          </cell>
          <cell r="AF869" t="str">
            <v/>
          </cell>
          <cell r="AG869" t="str">
            <v/>
          </cell>
          <cell r="AH869" t="str">
            <v/>
          </cell>
          <cell r="AI869" t="str">
            <v/>
          </cell>
          <cell r="AJ869" t="str">
            <v/>
          </cell>
          <cell r="AK869" t="str">
            <v/>
          </cell>
        </row>
        <row r="870">
          <cell r="C870" t="str">
            <v>INE916DA7RZ5</v>
          </cell>
          <cell r="D870" t="str">
            <v>Kotak Mahindra Prime Ltd.</v>
          </cell>
          <cell r="E870" t="str">
            <v>Kotak Mahindra Prime 07.8815% (tranche 6 ) 17-Feb-2025</v>
          </cell>
          <cell r="F870" t="str">
            <v>Bond</v>
          </cell>
          <cell r="G870">
            <v>45705</v>
          </cell>
          <cell r="H870">
            <v>0.078815</v>
          </cell>
          <cell r="I870">
            <v>100</v>
          </cell>
          <cell r="J870">
            <v>99.8867</v>
          </cell>
          <cell r="K870">
            <v>0.0788</v>
          </cell>
          <cell r="L870">
            <v>0.0087</v>
          </cell>
          <cell r="M870" t="str">
            <v>Maturity</v>
          </cell>
          <cell r="N870">
            <v>45705</v>
          </cell>
          <cell r="O870">
            <v>0.7404371584699454</v>
          </cell>
          <cell r="P870">
            <v>0.7377049180327869</v>
          </cell>
          <cell r="Q870">
            <v>0.683819909188716</v>
          </cell>
          <cell r="R870" t="str">
            <v>CRISIL AAA</v>
          </cell>
          <cell r="S870" t="str">
            <v/>
          </cell>
          <cell r="T870">
            <v>99.8875</v>
          </cell>
          <cell r="U870">
            <v>0.0788</v>
          </cell>
          <cell r="V870">
            <v>0.00924499999999999</v>
          </cell>
          <cell r="W870" t="str">
            <v>Level-1</v>
          </cell>
          <cell r="X870" t="str">
            <v>Maturity</v>
          </cell>
          <cell r="Y870" t="str">
            <v/>
          </cell>
          <cell r="Z870">
            <v>0</v>
          </cell>
          <cell r="AA870" t="str">
            <v/>
          </cell>
          <cell r="AB870" t="str">
            <v/>
          </cell>
          <cell r="AC870" t="str">
            <v/>
          </cell>
          <cell r="AD870" t="str">
            <v/>
          </cell>
          <cell r="AE870" t="str">
            <v/>
          </cell>
          <cell r="AF870" t="str">
            <v/>
          </cell>
          <cell r="AG870" t="str">
            <v/>
          </cell>
          <cell r="AH870" t="str">
            <v/>
          </cell>
          <cell r="AI870" t="str">
            <v/>
          </cell>
          <cell r="AJ870" t="str">
            <v/>
          </cell>
          <cell r="AK870" t="str">
            <v/>
          </cell>
        </row>
        <row r="871">
          <cell r="C871" t="str">
            <v>INE134E08LV9</v>
          </cell>
          <cell r="D871" t="str">
            <v>Power Finance Corporation Ltd.</v>
          </cell>
          <cell r="E871" t="str">
            <v>PFC 07.65% (Series 219) 13-Nov-2037</v>
          </cell>
          <cell r="F871" t="str">
            <v>Bond</v>
          </cell>
          <cell r="G871">
            <v>50357</v>
          </cell>
          <cell r="H871">
            <v>0.0765</v>
          </cell>
          <cell r="I871">
            <v>100</v>
          </cell>
          <cell r="J871">
            <v>102.1891</v>
          </cell>
          <cell r="K871">
            <v>0.0738</v>
          </cell>
          <cell r="L871">
            <v>0.0029640000000000083</v>
          </cell>
          <cell r="M871" t="str">
            <v>Maturity</v>
          </cell>
          <cell r="N871">
            <v>50357</v>
          </cell>
          <cell r="O871">
            <v>13.478134590912493</v>
          </cell>
          <cell r="P871">
            <v>8.594044134242303</v>
          </cell>
          <cell r="Q871">
            <v>8.00339368061306</v>
          </cell>
          <cell r="R871" t="str">
            <v>CRISIL AAA</v>
          </cell>
          <cell r="S871" t="str">
            <v/>
          </cell>
          <cell r="T871">
            <v>102.1893</v>
          </cell>
          <cell r="U871">
            <v>0.0738</v>
          </cell>
          <cell r="V871">
            <v>0.002789999999999987</v>
          </cell>
          <cell r="W871" t="str">
            <v>Level-3</v>
          </cell>
          <cell r="X871" t="str">
            <v>Maturity</v>
          </cell>
          <cell r="Y871" t="str">
            <v/>
          </cell>
          <cell r="Z871">
            <v>0</v>
          </cell>
          <cell r="AA871" t="str">
            <v/>
          </cell>
          <cell r="AB871" t="str">
            <v/>
          </cell>
          <cell r="AC871" t="str">
            <v/>
          </cell>
          <cell r="AD871" t="str">
            <v/>
          </cell>
          <cell r="AE871" t="str">
            <v/>
          </cell>
          <cell r="AF871" t="str">
            <v/>
          </cell>
          <cell r="AG871" t="str">
            <v/>
          </cell>
          <cell r="AH871" t="str">
            <v/>
          </cell>
          <cell r="AI871" t="str">
            <v/>
          </cell>
          <cell r="AJ871" t="str">
            <v/>
          </cell>
          <cell r="AK871" t="str">
            <v/>
          </cell>
        </row>
        <row r="872">
          <cell r="C872" t="str">
            <v>INE692Q07399</v>
          </cell>
          <cell r="D872" t="str">
            <v>Toyota Financial Services India Ltd.</v>
          </cell>
          <cell r="E872" t="str">
            <v>Toyota Fin Services 08.00% (Series 35) 19-Dec-2025</v>
          </cell>
          <cell r="F872" t="str">
            <v>Bond</v>
          </cell>
          <cell r="G872">
            <v>46010</v>
          </cell>
          <cell r="H872">
            <v>0.08</v>
          </cell>
          <cell r="I872">
            <v>100</v>
          </cell>
          <cell r="J872">
            <v>99.6994</v>
          </cell>
          <cell r="K872">
            <v>0.0817</v>
          </cell>
          <cell r="L872">
            <v>0.011136999999999994</v>
          </cell>
          <cell r="M872" t="str">
            <v>Maturity</v>
          </cell>
          <cell r="N872">
            <v>46010</v>
          </cell>
          <cell r="O872">
            <v>1.5767123287671232</v>
          </cell>
          <cell r="P872">
            <v>1.488853365833109</v>
          </cell>
          <cell r="Q872">
            <v>1.3764013736092344</v>
          </cell>
          <cell r="R872" t="str">
            <v>CRISIL AAA</v>
          </cell>
          <cell r="S872" t="str">
            <v/>
          </cell>
          <cell r="T872">
            <v>99.699</v>
          </cell>
          <cell r="U872">
            <v>0.0817</v>
          </cell>
          <cell r="V872">
            <v>0.011156</v>
          </cell>
          <cell r="W872" t="str">
            <v>Level-3</v>
          </cell>
          <cell r="X872" t="str">
            <v>Maturity</v>
          </cell>
          <cell r="Y872" t="str">
            <v/>
          </cell>
          <cell r="Z872">
            <v>0</v>
          </cell>
          <cell r="AA872" t="str">
            <v/>
          </cell>
          <cell r="AB872" t="str">
            <v/>
          </cell>
          <cell r="AC872" t="str">
            <v/>
          </cell>
          <cell r="AD872" t="str">
            <v/>
          </cell>
          <cell r="AE872" t="str">
            <v/>
          </cell>
          <cell r="AF872" t="str">
            <v/>
          </cell>
          <cell r="AG872" t="str">
            <v/>
          </cell>
          <cell r="AH872" t="str">
            <v/>
          </cell>
          <cell r="AI872" t="str">
            <v/>
          </cell>
          <cell r="AJ872" t="str">
            <v/>
          </cell>
          <cell r="AK872" t="str">
            <v/>
          </cell>
        </row>
        <row r="873">
          <cell r="C873" t="str">
            <v>INE403D08116</v>
          </cell>
          <cell r="D873" t="str">
            <v>Bharti Telecom Ltd.</v>
          </cell>
          <cell r="E873" t="str">
            <v>Bharti Telecom Ltd 08.70% (Series IX) 21-Nov-2024</v>
          </cell>
          <cell r="F873" t="str">
            <v>Bond</v>
          </cell>
          <cell r="G873">
            <v>45617</v>
          </cell>
          <cell r="H873">
            <v>0.08700000000000001</v>
          </cell>
          <cell r="I873">
            <v>100</v>
          </cell>
          <cell r="J873">
            <v>99.9918</v>
          </cell>
          <cell r="K873">
            <v>0.0835</v>
          </cell>
          <cell r="L873">
            <v>0.013499999999999998</v>
          </cell>
          <cell r="M873" t="str">
            <v>Maturity</v>
          </cell>
          <cell r="N873">
            <v>45617</v>
          </cell>
          <cell r="O873">
            <v>0.5</v>
          </cell>
          <cell r="P873">
            <v>0.4972677595628415</v>
          </cell>
          <cell r="Q873">
            <v>0.45894578639856165</v>
          </cell>
          <cell r="R873" t="str">
            <v>CRISIL AA+</v>
          </cell>
          <cell r="S873" t="str">
            <v/>
          </cell>
          <cell r="T873">
            <v>99.9927</v>
          </cell>
          <cell r="U873">
            <v>0.0835</v>
          </cell>
          <cell r="V873">
            <v>0.013499999999999998</v>
          </cell>
          <cell r="W873" t="str">
            <v>Level-3</v>
          </cell>
          <cell r="X873" t="str">
            <v>Maturity</v>
          </cell>
          <cell r="Y873" t="str">
            <v/>
          </cell>
          <cell r="Z873">
            <v>0</v>
          </cell>
          <cell r="AA873" t="str">
            <v/>
          </cell>
          <cell r="AB873" t="str">
            <v/>
          </cell>
          <cell r="AC873" t="str">
            <v/>
          </cell>
          <cell r="AD873" t="str">
            <v/>
          </cell>
          <cell r="AE873" t="str">
            <v/>
          </cell>
          <cell r="AF873" t="str">
            <v/>
          </cell>
          <cell r="AG873" t="str">
            <v/>
          </cell>
          <cell r="AH873" t="str">
            <v/>
          </cell>
          <cell r="AI873" t="str">
            <v/>
          </cell>
          <cell r="AJ873" t="str">
            <v/>
          </cell>
          <cell r="AK873" t="str">
            <v/>
          </cell>
        </row>
        <row r="874">
          <cell r="C874" t="str">
            <v>INE121A07QH4</v>
          </cell>
          <cell r="D874" t="str">
            <v>Cholamandalam Investment &amp; Finance Co. Ltd.</v>
          </cell>
          <cell r="E874" t="str">
            <v>Cholamandalam Investment &amp; Fin 06.30% (Series 613) 27-Dec-2024</v>
          </cell>
          <cell r="F874" t="str">
            <v>Bond</v>
          </cell>
          <cell r="G874">
            <v>45653</v>
          </cell>
          <cell r="H874">
            <v>0.063</v>
          </cell>
          <cell r="I874">
            <v>100</v>
          </cell>
          <cell r="J874">
            <v>98.8465</v>
          </cell>
          <cell r="K874">
            <v>0.0815</v>
          </cell>
          <cell r="L874">
            <v>0.011400000000000007</v>
          </cell>
          <cell r="M874" t="str">
            <v>Maturity</v>
          </cell>
          <cell r="N874">
            <v>45653</v>
          </cell>
          <cell r="O874">
            <v>0.5983606557377049</v>
          </cell>
          <cell r="P874">
            <v>0.5956284153005464</v>
          </cell>
          <cell r="Q874">
            <v>0.5507428712903805</v>
          </cell>
          <cell r="R874" t="str">
            <v>[ICRA]AA+</v>
          </cell>
          <cell r="S874" t="str">
            <v/>
          </cell>
          <cell r="T874">
            <v>98.8422</v>
          </cell>
          <cell r="U874">
            <v>0.0815</v>
          </cell>
          <cell r="V874">
            <v>0.011999999999999997</v>
          </cell>
          <cell r="W874" t="str">
            <v>Level-3</v>
          </cell>
          <cell r="X874" t="str">
            <v>Maturity</v>
          </cell>
          <cell r="Y874" t="str">
            <v/>
          </cell>
          <cell r="Z874">
            <v>0</v>
          </cell>
          <cell r="AA874" t="str">
            <v/>
          </cell>
          <cell r="AB874" t="str">
            <v/>
          </cell>
          <cell r="AC874" t="str">
            <v/>
          </cell>
          <cell r="AD874" t="str">
            <v/>
          </cell>
          <cell r="AE874" t="str">
            <v/>
          </cell>
          <cell r="AF874" t="str">
            <v/>
          </cell>
          <cell r="AG874" t="str">
            <v/>
          </cell>
          <cell r="AH874" t="str">
            <v/>
          </cell>
          <cell r="AI874" t="str">
            <v/>
          </cell>
          <cell r="AJ874" t="str">
            <v/>
          </cell>
          <cell r="AK874" t="str">
            <v/>
          </cell>
        </row>
        <row r="875">
          <cell r="C875" t="str">
            <v>INE403D08132</v>
          </cell>
          <cell r="D875" t="str">
            <v>Bharti Telecom Ltd.</v>
          </cell>
          <cell r="E875" t="str">
            <v>Bharti Telecom Ltd. 8.8% (Series X) 21-Nov-2025</v>
          </cell>
          <cell r="F875" t="str">
            <v>Bond</v>
          </cell>
          <cell r="G875">
            <v>45982</v>
          </cell>
          <cell r="H875">
            <v>0.08800000000000001</v>
          </cell>
          <cell r="I875">
            <v>100</v>
          </cell>
          <cell r="J875">
            <v>99.8869</v>
          </cell>
          <cell r="K875">
            <v>0.08815</v>
          </cell>
          <cell r="L875">
            <v>0.017587000000000005</v>
          </cell>
          <cell r="M875" t="str">
            <v>Maturity</v>
          </cell>
          <cell r="N875">
            <v>45982</v>
          </cell>
          <cell r="O875">
            <v>1.5</v>
          </cell>
          <cell r="P875">
            <v>1.4163751576002093</v>
          </cell>
          <cell r="Q875">
            <v>1.3016359487204974</v>
          </cell>
          <cell r="R875" t="str">
            <v>CRISIL AA+</v>
          </cell>
          <cell r="S875" t="str">
            <v/>
          </cell>
          <cell r="T875">
            <v>99.8869</v>
          </cell>
          <cell r="U875">
            <v>0.08815</v>
          </cell>
          <cell r="V875">
            <v>0.017605999999999997</v>
          </cell>
          <cell r="W875" t="str">
            <v>Level-3</v>
          </cell>
          <cell r="X875" t="str">
            <v>Maturity</v>
          </cell>
          <cell r="Y875" t="str">
            <v/>
          </cell>
          <cell r="Z875">
            <v>0</v>
          </cell>
          <cell r="AA875" t="str">
            <v/>
          </cell>
          <cell r="AB875" t="str">
            <v/>
          </cell>
          <cell r="AC875" t="str">
            <v/>
          </cell>
          <cell r="AD875" t="str">
            <v/>
          </cell>
          <cell r="AE875" t="str">
            <v/>
          </cell>
          <cell r="AF875" t="str">
            <v/>
          </cell>
          <cell r="AG875" t="str">
            <v/>
          </cell>
          <cell r="AH875" t="str">
            <v/>
          </cell>
          <cell r="AI875" t="str">
            <v/>
          </cell>
          <cell r="AJ875" t="str">
            <v/>
          </cell>
          <cell r="AK875" t="str">
            <v/>
          </cell>
        </row>
        <row r="876">
          <cell r="C876" t="str">
            <v>INE403D08124</v>
          </cell>
          <cell r="D876" t="str">
            <v>Bharti Telecom Ltd.</v>
          </cell>
          <cell r="E876" t="str">
            <v>Bharti Telecom Ltd. 8.4% Taxable 21-Nov-2025 Call 21-Nov-2023</v>
          </cell>
          <cell r="F876" t="str">
            <v>Bond</v>
          </cell>
          <cell r="G876">
            <v>45982</v>
          </cell>
          <cell r="H876">
            <v>0.084</v>
          </cell>
          <cell r="I876">
            <v>100</v>
          </cell>
          <cell r="J876">
            <v>99.9438</v>
          </cell>
          <cell r="K876">
            <v>0.09</v>
          </cell>
          <cell r="L876">
            <v>0.01999999999999999</v>
          </cell>
          <cell r="M876" t="str">
            <v>Call</v>
          </cell>
          <cell r="N876">
            <v>45617</v>
          </cell>
          <cell r="O876">
            <v>0.5</v>
          </cell>
          <cell r="P876">
            <v>0.4972677595628415</v>
          </cell>
          <cell r="Q876">
            <v>0.4562089537273776</v>
          </cell>
          <cell r="R876" t="str">
            <v>CRISIL AA+</v>
          </cell>
          <cell r="S876" t="str">
            <v/>
          </cell>
          <cell r="T876">
            <v>99.9446</v>
          </cell>
          <cell r="U876">
            <v>0.09</v>
          </cell>
          <cell r="V876">
            <v>0.01999999999999999</v>
          </cell>
          <cell r="W876" t="str">
            <v>Level-3</v>
          </cell>
          <cell r="X876" t="str">
            <v>Maturity</v>
          </cell>
          <cell r="Y876" t="str">
            <v/>
          </cell>
          <cell r="Z876">
            <v>0</v>
          </cell>
          <cell r="AA876">
            <v>2</v>
          </cell>
          <cell r="AB876" t="str">
            <v/>
          </cell>
          <cell r="AC876" t="str">
            <v/>
          </cell>
          <cell r="AD876" t="str">
            <v/>
          </cell>
          <cell r="AE876" t="str">
            <v/>
          </cell>
          <cell r="AF876" t="str">
            <v/>
          </cell>
          <cell r="AG876" t="str">
            <v/>
          </cell>
          <cell r="AH876" t="str">
            <v/>
          </cell>
          <cell r="AI876" t="str">
            <v/>
          </cell>
          <cell r="AJ876" t="str">
            <v/>
          </cell>
          <cell r="AK876" t="str">
            <v/>
          </cell>
        </row>
        <row r="877">
          <cell r="C877" t="str">
            <v>INE115A07LU0</v>
          </cell>
          <cell r="D877" t="str">
            <v>LIC Housing Finance Ltd.</v>
          </cell>
          <cell r="E877" t="str">
            <v>LICHF 07.86% (Tranche 337) 17-May-2027</v>
          </cell>
          <cell r="F877" t="str">
            <v>Bond</v>
          </cell>
          <cell r="G877">
            <v>46524</v>
          </cell>
          <cell r="H877">
            <v>0.0786</v>
          </cell>
          <cell r="I877">
            <v>100</v>
          </cell>
          <cell r="J877">
            <v>99.8405</v>
          </cell>
          <cell r="K877">
            <v>0.0792</v>
          </cell>
          <cell r="L877">
            <v>0.00908600000000001</v>
          </cell>
          <cell r="M877" t="str">
            <v>Maturity</v>
          </cell>
          <cell r="N877">
            <v>46524</v>
          </cell>
          <cell r="O877">
            <v>2.9863013698630136</v>
          </cell>
          <cell r="P877">
            <v>2.770080841252305</v>
          </cell>
          <cell r="Q877">
            <v>2.5667909944887923</v>
          </cell>
          <cell r="R877" t="str">
            <v>CRISIL AAA</v>
          </cell>
          <cell r="S877" t="str">
            <v/>
          </cell>
          <cell r="T877">
            <v>99.8411</v>
          </cell>
          <cell r="U877">
            <v>0.0792</v>
          </cell>
          <cell r="V877">
            <v>0.008885000000000004</v>
          </cell>
          <cell r="W877" t="str">
            <v>Level-3</v>
          </cell>
          <cell r="X877" t="str">
            <v>Maturity</v>
          </cell>
          <cell r="Y877" t="str">
            <v/>
          </cell>
          <cell r="Z877">
            <v>0</v>
          </cell>
          <cell r="AA877" t="str">
            <v/>
          </cell>
          <cell r="AB877" t="str">
            <v/>
          </cell>
          <cell r="AC877" t="str">
            <v/>
          </cell>
          <cell r="AD877" t="str">
            <v/>
          </cell>
          <cell r="AE877" t="str">
            <v/>
          </cell>
          <cell r="AF877" t="str">
            <v/>
          </cell>
          <cell r="AG877" t="str">
            <v/>
          </cell>
          <cell r="AH877" t="str">
            <v/>
          </cell>
          <cell r="AI877" t="str">
            <v/>
          </cell>
          <cell r="AJ877" t="str">
            <v/>
          </cell>
          <cell r="AK877" t="str">
            <v/>
          </cell>
        </row>
        <row r="878">
          <cell r="C878" t="str">
            <v>INE071G07561</v>
          </cell>
          <cell r="D878" t="str">
            <v>ICICI Home Finance Co. Ltd.</v>
          </cell>
          <cell r="E878" t="str">
            <v>ICICI HFCL 07.95% (Series HDBNOV221 Option 1) 24-Nov-2025</v>
          </cell>
          <cell r="F878" t="str">
            <v>Bond</v>
          </cell>
          <cell r="G878">
            <v>45985</v>
          </cell>
          <cell r="H878">
            <v>0.0795</v>
          </cell>
          <cell r="I878">
            <v>100</v>
          </cell>
          <cell r="J878">
            <v>99.7458</v>
          </cell>
          <cell r="K878">
            <v>0.080798</v>
          </cell>
          <cell r="L878">
            <v>0.010234999999999994</v>
          </cell>
          <cell r="M878" t="str">
            <v>Maturity</v>
          </cell>
          <cell r="N878">
            <v>45985</v>
          </cell>
          <cell r="O878">
            <v>1.5081967213114753</v>
          </cell>
          <cell r="P878">
            <v>1.4317372518027336</v>
          </cell>
          <cell r="Q878">
            <v>1.324703831615837</v>
          </cell>
          <cell r="R878" t="str">
            <v>CRISIL AAA</v>
          </cell>
          <cell r="S878" t="str">
            <v/>
          </cell>
          <cell r="T878">
            <v>99.7455</v>
          </cell>
          <cell r="U878">
            <v>0.080798</v>
          </cell>
          <cell r="V878">
            <v>0.009756</v>
          </cell>
          <cell r="W878" t="str">
            <v>Level-2</v>
          </cell>
          <cell r="X878" t="str">
            <v>Maturity</v>
          </cell>
          <cell r="Y878" t="str">
            <v/>
          </cell>
          <cell r="Z878">
            <v>0</v>
          </cell>
          <cell r="AA878" t="str">
            <v/>
          </cell>
          <cell r="AB878" t="str">
            <v/>
          </cell>
          <cell r="AC878" t="str">
            <v/>
          </cell>
          <cell r="AD878" t="str">
            <v/>
          </cell>
          <cell r="AE878" t="str">
            <v/>
          </cell>
          <cell r="AF878" t="str">
            <v/>
          </cell>
          <cell r="AG878" t="str">
            <v/>
          </cell>
          <cell r="AH878" t="str">
            <v/>
          </cell>
          <cell r="AI878" t="str">
            <v/>
          </cell>
          <cell r="AJ878" t="str">
            <v/>
          </cell>
          <cell r="AK878" t="str">
            <v/>
          </cell>
        </row>
        <row r="879">
          <cell r="C879" t="str">
            <v>INE242A08544</v>
          </cell>
          <cell r="D879" t="str">
            <v>Indian Oil Corporation Ltd.</v>
          </cell>
          <cell r="E879" t="str">
            <v>IOC 07.44% (Series XXV) 25-Nov-2027</v>
          </cell>
          <cell r="F879" t="str">
            <v>Bond</v>
          </cell>
          <cell r="G879">
            <v>46716</v>
          </cell>
          <cell r="H879">
            <v>0.07440000000000001</v>
          </cell>
          <cell r="I879">
            <v>100</v>
          </cell>
          <cell r="J879">
            <v>99.8733</v>
          </cell>
          <cell r="K879">
            <v>0.0746</v>
          </cell>
          <cell r="L879">
            <v>0.004395999999999997</v>
          </cell>
          <cell r="M879" t="str">
            <v>Maturity</v>
          </cell>
          <cell r="N879">
            <v>46716</v>
          </cell>
          <cell r="O879">
            <v>3.510928961748634</v>
          </cell>
          <cell r="P879">
            <v>3.111412160216997</v>
          </cell>
          <cell r="Q879">
            <v>2.8954142566694556</v>
          </cell>
          <cell r="R879" t="str">
            <v>CRISIL AAA</v>
          </cell>
          <cell r="S879" t="str">
            <v/>
          </cell>
          <cell r="T879">
            <v>99.8733</v>
          </cell>
          <cell r="U879">
            <v>0.0746</v>
          </cell>
          <cell r="V879">
            <v>0.004558999999999994</v>
          </cell>
          <cell r="W879" t="str">
            <v>Level-3</v>
          </cell>
          <cell r="X879" t="str">
            <v>Maturity</v>
          </cell>
          <cell r="Y879" t="str">
            <v/>
          </cell>
          <cell r="Z879">
            <v>0</v>
          </cell>
          <cell r="AA879" t="str">
            <v/>
          </cell>
          <cell r="AB879" t="str">
            <v/>
          </cell>
          <cell r="AC879" t="str">
            <v/>
          </cell>
          <cell r="AD879" t="str">
            <v/>
          </cell>
          <cell r="AE879" t="str">
            <v/>
          </cell>
          <cell r="AF879" t="str">
            <v/>
          </cell>
          <cell r="AG879" t="str">
            <v/>
          </cell>
          <cell r="AH879" t="str">
            <v/>
          </cell>
          <cell r="AI879" t="str">
            <v/>
          </cell>
          <cell r="AJ879" t="str">
            <v/>
          </cell>
          <cell r="AK879" t="str">
            <v/>
          </cell>
        </row>
        <row r="880">
          <cell r="C880" t="str">
            <v>INE206D08360</v>
          </cell>
          <cell r="D880" t="str">
            <v>Nuclear Power Corporation Of India Ltd.</v>
          </cell>
          <cell r="E880" t="str">
            <v>NPCL 08.13% (Series-XXXII (A)) 26-Mar2027</v>
          </cell>
          <cell r="F880" t="str">
            <v>Bond</v>
          </cell>
          <cell r="G880">
            <v>46472</v>
          </cell>
          <cell r="H880">
            <v>0.0813</v>
          </cell>
          <cell r="I880">
            <v>100</v>
          </cell>
          <cell r="J880">
            <v>101.6835</v>
          </cell>
          <cell r="K880">
            <v>0.075967</v>
          </cell>
          <cell r="L880">
            <v>0.005853000000000011</v>
          </cell>
          <cell r="M880" t="str">
            <v>Maturity</v>
          </cell>
          <cell r="N880">
            <v>46472</v>
          </cell>
          <cell r="O880">
            <v>2.842855004117075</v>
          </cell>
          <cell r="P880">
            <v>2.5658382397273005</v>
          </cell>
          <cell r="Q880">
            <v>2.4719451125449496</v>
          </cell>
          <cell r="R880" t="str">
            <v>CRISIL AAA</v>
          </cell>
          <cell r="S880" t="str">
            <v/>
          </cell>
          <cell r="T880">
            <v>101.6852</v>
          </cell>
          <cell r="U880">
            <v>0.075967</v>
          </cell>
          <cell r="V880">
            <v>0.005851999999999996</v>
          </cell>
          <cell r="W880" t="str">
            <v>Level-3</v>
          </cell>
          <cell r="X880" t="str">
            <v>Maturity</v>
          </cell>
          <cell r="Y880" t="str">
            <v/>
          </cell>
          <cell r="Z880">
            <v>0</v>
          </cell>
          <cell r="AA880" t="str">
            <v/>
          </cell>
          <cell r="AB880" t="str">
            <v/>
          </cell>
          <cell r="AC880" t="str">
            <v/>
          </cell>
          <cell r="AD880">
            <v>1</v>
          </cell>
          <cell r="AE880" t="str">
            <v/>
          </cell>
          <cell r="AF880" t="str">
            <v/>
          </cell>
          <cell r="AG880" t="str">
            <v/>
          </cell>
          <cell r="AH880" t="str">
            <v/>
          </cell>
          <cell r="AI880" t="str">
            <v/>
          </cell>
          <cell r="AJ880" t="str">
            <v/>
          </cell>
          <cell r="AK880" t="str">
            <v/>
          </cell>
        </row>
        <row r="881">
          <cell r="C881" t="str">
            <v>INE741K07462</v>
          </cell>
          <cell r="D881" t="str">
            <v>Creditaccess Grameen Ltd.</v>
          </cell>
          <cell r="E881" t="str">
            <v>Creditaccess Grameen 09.45% (Series I Tranche  I) 22-Nov-2024</v>
          </cell>
          <cell r="F881" t="str">
            <v>Bond</v>
          </cell>
          <cell r="G881">
            <v>45618</v>
          </cell>
          <cell r="H881">
            <v>0.0945</v>
          </cell>
          <cell r="I881">
            <v>100</v>
          </cell>
          <cell r="J881">
            <v>100.1045</v>
          </cell>
          <cell r="K881">
            <v>0.09635</v>
          </cell>
          <cell r="L881">
            <v>0.02635</v>
          </cell>
          <cell r="M881" t="str">
            <v>Maturity</v>
          </cell>
          <cell r="N881">
            <v>45618</v>
          </cell>
          <cell r="O881">
            <v>0.505464480874317</v>
          </cell>
          <cell r="P881">
            <v>0.4865763822890365</v>
          </cell>
          <cell r="Q881">
            <v>0.48270069793519843</v>
          </cell>
          <cell r="R881" t="str">
            <v>IND AA-</v>
          </cell>
          <cell r="S881" t="str">
            <v/>
          </cell>
          <cell r="T881">
            <v>100.1051</v>
          </cell>
          <cell r="U881">
            <v>0.09635</v>
          </cell>
          <cell r="V881">
            <v>0.02685</v>
          </cell>
          <cell r="W881" t="str">
            <v>Level-3</v>
          </cell>
          <cell r="X881" t="str">
            <v>Maturity</v>
          </cell>
          <cell r="Y881" t="str">
            <v/>
          </cell>
          <cell r="Z881">
            <v>0</v>
          </cell>
          <cell r="AA881" t="str">
            <v/>
          </cell>
          <cell r="AB881" t="str">
            <v/>
          </cell>
          <cell r="AC881" t="str">
            <v/>
          </cell>
          <cell r="AD881" t="str">
            <v/>
          </cell>
          <cell r="AE881" t="str">
            <v/>
          </cell>
          <cell r="AF881" t="str">
            <v/>
          </cell>
          <cell r="AG881" t="str">
            <v/>
          </cell>
          <cell r="AH881" t="str">
            <v/>
          </cell>
          <cell r="AI881" t="str">
            <v/>
          </cell>
          <cell r="AJ881" t="str">
            <v/>
          </cell>
          <cell r="AK881" t="str">
            <v/>
          </cell>
        </row>
        <row r="882">
          <cell r="C882" t="str">
            <v>INE115A07QB9</v>
          </cell>
          <cell r="D882" t="str">
            <v>LIC Housing Finance Ltd.</v>
          </cell>
          <cell r="E882" t="str">
            <v>LICHF 07.7201% (Tranche 426) 12-Feb 2026</v>
          </cell>
          <cell r="F882" t="str">
            <v>Bond</v>
          </cell>
          <cell r="G882">
            <v>46065</v>
          </cell>
          <cell r="H882">
            <v>0.07720099999999999</v>
          </cell>
          <cell r="I882">
            <v>100</v>
          </cell>
          <cell r="J882">
            <v>99.6309</v>
          </cell>
          <cell r="K882">
            <v>0.0792</v>
          </cell>
          <cell r="L882">
            <v>0.008637000000000006</v>
          </cell>
          <cell r="M882" t="str">
            <v>Maturity</v>
          </cell>
          <cell r="N882">
            <v>46065</v>
          </cell>
          <cell r="O882">
            <v>1.726775956284153</v>
          </cell>
          <cell r="P882">
            <v>1.6522521194501139</v>
          </cell>
          <cell r="Q882">
            <v>1.5309971455245681</v>
          </cell>
          <cell r="R882" t="str">
            <v>CRISIL AAA</v>
          </cell>
          <cell r="S882" t="str">
            <v/>
          </cell>
          <cell r="T882">
            <v>99.6308</v>
          </cell>
          <cell r="U882">
            <v>0.0792</v>
          </cell>
          <cell r="V882">
            <v>0.008555999999999994</v>
          </cell>
          <cell r="W882" t="str">
            <v>Level-3</v>
          </cell>
          <cell r="X882" t="str">
            <v>Maturity</v>
          </cell>
          <cell r="Y882" t="str">
            <v/>
          </cell>
          <cell r="Z882">
            <v>0</v>
          </cell>
          <cell r="AA882" t="str">
            <v/>
          </cell>
          <cell r="AB882" t="str">
            <v/>
          </cell>
          <cell r="AC882" t="str">
            <v/>
          </cell>
          <cell r="AD882" t="str">
            <v/>
          </cell>
          <cell r="AE882" t="str">
            <v/>
          </cell>
          <cell r="AF882" t="str">
            <v/>
          </cell>
          <cell r="AG882" t="str">
            <v/>
          </cell>
          <cell r="AH882" t="str">
            <v/>
          </cell>
          <cell r="AI882" t="str">
            <v/>
          </cell>
          <cell r="AJ882" t="str">
            <v/>
          </cell>
          <cell r="AK882" t="str">
            <v/>
          </cell>
        </row>
        <row r="883">
          <cell r="C883" t="str">
            <v>INE692A08201</v>
          </cell>
          <cell r="D883" t="str">
            <v>Union Bank Of India</v>
          </cell>
          <cell r="E883" t="str">
            <v>Union Bank 07.80% (Tier II Basel III Series  XXXVI-B) 29-Nov-2032 C 29-Nov-2027</v>
          </cell>
          <cell r="F883" t="str">
            <v>Bond</v>
          </cell>
          <cell r="G883">
            <v>48547</v>
          </cell>
          <cell r="H883">
            <v>0.078</v>
          </cell>
          <cell r="I883">
            <v>100</v>
          </cell>
          <cell r="J883">
            <v>98.8145</v>
          </cell>
          <cell r="K883">
            <v>0.079847</v>
          </cell>
          <cell r="L883">
            <v>0.009218000000000004</v>
          </cell>
          <cell r="M883" t="str">
            <v>Maturity</v>
          </cell>
          <cell r="N883">
            <v>48547</v>
          </cell>
          <cell r="O883">
            <v>8.521857923497267</v>
          </cell>
          <cell r="P883">
            <v>6.295476915712749</v>
          </cell>
          <cell r="Q883">
            <v>5.829971204913982</v>
          </cell>
          <cell r="R883" t="str">
            <v>[ICRA]AAA</v>
          </cell>
          <cell r="S883" t="str">
            <v/>
          </cell>
          <cell r="T883">
            <v>98.8143</v>
          </cell>
          <cell r="U883">
            <v>0.079847</v>
          </cell>
          <cell r="V883">
            <v>0.008814000000000002</v>
          </cell>
          <cell r="W883" t="str">
            <v>Level-3</v>
          </cell>
          <cell r="X883" t="str">
            <v>Maturity</v>
          </cell>
          <cell r="Y883" t="str">
            <v/>
          </cell>
          <cell r="Z883">
            <v>0</v>
          </cell>
          <cell r="AA883" t="str">
            <v/>
          </cell>
          <cell r="AB883" t="str">
            <v/>
          </cell>
          <cell r="AC883" t="str">
            <v/>
          </cell>
          <cell r="AD883" t="str">
            <v/>
          </cell>
          <cell r="AE883" t="str">
            <v/>
          </cell>
          <cell r="AF883" t="str">
            <v/>
          </cell>
          <cell r="AG883" t="str">
            <v/>
          </cell>
          <cell r="AH883" t="str">
            <v/>
          </cell>
          <cell r="AI883" t="str">
            <v/>
          </cell>
          <cell r="AJ883" t="str">
            <v/>
          </cell>
          <cell r="AK883" t="str">
            <v/>
          </cell>
        </row>
        <row r="884">
          <cell r="C884" t="str">
            <v>INE377Y07383</v>
          </cell>
          <cell r="D884" t="str">
            <v>Bajaj Housing Finance Ltd.</v>
          </cell>
          <cell r="E884" t="str">
            <v>Bajaj Housing Finance 07.98% (Series 30 Tranche 4 Option I) 18-Nov-2027</v>
          </cell>
          <cell r="F884" t="str">
            <v>Bond</v>
          </cell>
          <cell r="G884">
            <v>46709</v>
          </cell>
          <cell r="H884">
            <v>0.07980000000000001</v>
          </cell>
          <cell r="I884">
            <v>100</v>
          </cell>
          <cell r="J884">
            <v>99.8349</v>
          </cell>
          <cell r="K884">
            <v>0.0801</v>
          </cell>
          <cell r="L884">
            <v>0.009896000000000002</v>
          </cell>
          <cell r="M884" t="str">
            <v>Maturity</v>
          </cell>
          <cell r="N884">
            <v>46709</v>
          </cell>
          <cell r="O884">
            <v>3.4918032786885247</v>
          </cell>
          <cell r="P884">
            <v>3.066869312447207</v>
          </cell>
          <cell r="Q884">
            <v>2.839430897553196</v>
          </cell>
          <cell r="R884" t="str">
            <v>CRISIL AAA</v>
          </cell>
          <cell r="S884" t="str">
            <v/>
          </cell>
          <cell r="T884">
            <v>99.8349</v>
          </cell>
          <cell r="U884">
            <v>0.0801</v>
          </cell>
          <cell r="V884">
            <v>0.00975899999999999</v>
          </cell>
          <cell r="W884" t="str">
            <v>Level-3</v>
          </cell>
          <cell r="X884" t="str">
            <v>Maturity</v>
          </cell>
          <cell r="Y884" t="str">
            <v/>
          </cell>
          <cell r="Z884">
            <v>0</v>
          </cell>
          <cell r="AA884" t="str">
            <v/>
          </cell>
          <cell r="AB884" t="str">
            <v/>
          </cell>
          <cell r="AC884" t="str">
            <v/>
          </cell>
          <cell r="AD884" t="str">
            <v/>
          </cell>
          <cell r="AE884" t="str">
            <v/>
          </cell>
          <cell r="AF884" t="str">
            <v/>
          </cell>
          <cell r="AG884" t="str">
            <v/>
          </cell>
          <cell r="AH884" t="str">
            <v/>
          </cell>
          <cell r="AI884" t="str">
            <v/>
          </cell>
          <cell r="AJ884" t="str">
            <v/>
          </cell>
          <cell r="AK884" t="str">
            <v/>
          </cell>
        </row>
        <row r="885">
          <cell r="C885" t="str">
            <v>INE121A07QT9</v>
          </cell>
          <cell r="D885" t="str">
            <v>Cholamandalam Investment &amp; Finance Co. Ltd.</v>
          </cell>
          <cell r="E885" t="str">
            <v>Cholamandalam Investment &amp; Finance Co. 08.45% (Series 630 Option 1) 21-Nov-2025</v>
          </cell>
          <cell r="F885" t="str">
            <v>Bond</v>
          </cell>
          <cell r="G885">
            <v>45982</v>
          </cell>
          <cell r="H885">
            <v>0.0845</v>
          </cell>
          <cell r="I885">
            <v>100</v>
          </cell>
          <cell r="J885">
            <v>99.6766</v>
          </cell>
          <cell r="K885">
            <v>0.08625</v>
          </cell>
          <cell r="L885">
            <v>0.015686999999999993</v>
          </cell>
          <cell r="M885" t="str">
            <v>Maturity</v>
          </cell>
          <cell r="N885">
            <v>45982</v>
          </cell>
          <cell r="O885">
            <v>1.5</v>
          </cell>
          <cell r="P885">
            <v>1.4192357510360192</v>
          </cell>
          <cell r="Q885">
            <v>1.3065461459480037</v>
          </cell>
          <cell r="R885" t="str">
            <v>[ICRA]AA+</v>
          </cell>
          <cell r="S885" t="str">
            <v/>
          </cell>
          <cell r="T885">
            <v>99.6762</v>
          </cell>
          <cell r="U885">
            <v>0.08625</v>
          </cell>
          <cell r="V885">
            <v>0.013580999999999996</v>
          </cell>
          <cell r="W885" t="str">
            <v>Level-3</v>
          </cell>
          <cell r="X885" t="str">
            <v>Maturity</v>
          </cell>
          <cell r="Y885" t="str">
            <v/>
          </cell>
          <cell r="Z885">
            <v>0</v>
          </cell>
          <cell r="AA885" t="str">
            <v/>
          </cell>
          <cell r="AB885" t="str">
            <v/>
          </cell>
          <cell r="AC885" t="str">
            <v/>
          </cell>
          <cell r="AD885" t="str">
            <v/>
          </cell>
          <cell r="AE885" t="str">
            <v>&gt;5 entities</v>
          </cell>
          <cell r="AF885">
            <v>3</v>
          </cell>
          <cell r="AG885">
            <v>5</v>
          </cell>
          <cell r="AH885">
            <v>0</v>
          </cell>
          <cell r="AI885" t="str">
            <v/>
          </cell>
          <cell r="AJ885" t="str">
            <v/>
          </cell>
          <cell r="AK885">
            <v>0.08625</v>
          </cell>
        </row>
        <row r="886">
          <cell r="C886" t="str">
            <v>INE957N07716</v>
          </cell>
          <cell r="D886" t="str">
            <v>Hero Fincorp Ltd.</v>
          </cell>
          <cell r="E886" t="str">
            <v>Hero FinCorp 08.44% (Series 056 Option I) 22-Nov-2024</v>
          </cell>
          <cell r="F886" t="str">
            <v>Bond</v>
          </cell>
          <cell r="G886">
            <v>45618</v>
          </cell>
          <cell r="H886">
            <v>0.0844</v>
          </cell>
          <cell r="I886">
            <v>100</v>
          </cell>
          <cell r="J886">
            <v>99.7125</v>
          </cell>
          <cell r="K886">
            <v>0.08675</v>
          </cell>
          <cell r="L886">
            <v>0.016749999999999987</v>
          </cell>
          <cell r="M886" t="str">
            <v>Maturity</v>
          </cell>
          <cell r="N886">
            <v>45618</v>
          </cell>
          <cell r="O886">
            <v>0.5027322404371585</v>
          </cell>
          <cell r="P886">
            <v>0.5</v>
          </cell>
          <cell r="Q886">
            <v>0.46008741660915575</v>
          </cell>
          <cell r="R886" t="str">
            <v>CRISIL AA+</v>
          </cell>
          <cell r="S886" t="str">
            <v/>
          </cell>
          <cell r="T886">
            <v>99.712</v>
          </cell>
          <cell r="U886">
            <v>0.08675</v>
          </cell>
          <cell r="V886">
            <v>0.017249999999999988</v>
          </cell>
          <cell r="W886" t="str">
            <v>Level-3</v>
          </cell>
          <cell r="X886" t="str">
            <v>Maturity</v>
          </cell>
          <cell r="Y886" t="str">
            <v/>
          </cell>
          <cell r="Z886">
            <v>0</v>
          </cell>
          <cell r="AA886" t="str">
            <v/>
          </cell>
          <cell r="AB886" t="str">
            <v/>
          </cell>
          <cell r="AC886" t="str">
            <v/>
          </cell>
          <cell r="AD886" t="str">
            <v/>
          </cell>
          <cell r="AE886" t="str">
            <v/>
          </cell>
          <cell r="AF886" t="str">
            <v/>
          </cell>
          <cell r="AG886" t="str">
            <v/>
          </cell>
          <cell r="AH886" t="str">
            <v/>
          </cell>
          <cell r="AI886" t="str">
            <v/>
          </cell>
          <cell r="AJ886" t="str">
            <v/>
          </cell>
          <cell r="AK886" t="str">
            <v/>
          </cell>
        </row>
        <row r="887">
          <cell r="C887" t="str">
            <v>INE523H07BW7</v>
          </cell>
          <cell r="D887" t="str">
            <v>JM Financial Products Ltd.</v>
          </cell>
          <cell r="E887" t="str">
            <v>JM Financial Products 08.50% (TRANCHE DB) 02-Jun 2025</v>
          </cell>
          <cell r="F887" t="str">
            <v>Bond</v>
          </cell>
          <cell r="G887">
            <v>45810</v>
          </cell>
          <cell r="H887">
            <v>0.085</v>
          </cell>
          <cell r="I887">
            <v>100</v>
          </cell>
          <cell r="J887">
            <v>99.0051</v>
          </cell>
          <cell r="K887">
            <v>0.095574</v>
          </cell>
          <cell r="L887">
            <v>0.025011000000000005</v>
          </cell>
          <cell r="M887" t="str">
            <v>Maturity</v>
          </cell>
          <cell r="N887">
            <v>45810</v>
          </cell>
          <cell r="O887">
            <v>1.0286922673852834</v>
          </cell>
          <cell r="P887">
            <v>0.9865360339722647</v>
          </cell>
          <cell r="Q887">
            <v>0.9004741203901012</v>
          </cell>
          <cell r="R887" t="str">
            <v>[ICRA]AA</v>
          </cell>
          <cell r="S887" t="str">
            <v/>
          </cell>
          <cell r="T887">
            <v>99.0026</v>
          </cell>
          <cell r="U887">
            <v>0.095574</v>
          </cell>
          <cell r="V887">
            <v>0.025029999999999997</v>
          </cell>
          <cell r="W887" t="str">
            <v>Level-3</v>
          </cell>
          <cell r="X887" t="str">
            <v>Maturity</v>
          </cell>
          <cell r="Y887" t="str">
            <v/>
          </cell>
          <cell r="Z887">
            <v>0</v>
          </cell>
          <cell r="AA887" t="str">
            <v/>
          </cell>
          <cell r="AB887" t="str">
            <v/>
          </cell>
          <cell r="AC887" t="str">
            <v/>
          </cell>
          <cell r="AD887" t="str">
            <v/>
          </cell>
          <cell r="AE887" t="str">
            <v/>
          </cell>
          <cell r="AF887" t="str">
            <v/>
          </cell>
          <cell r="AG887" t="str">
            <v/>
          </cell>
          <cell r="AH887" t="str">
            <v/>
          </cell>
          <cell r="AI887" t="str">
            <v/>
          </cell>
          <cell r="AJ887" t="str">
            <v/>
          </cell>
          <cell r="AK887" t="str">
            <v/>
          </cell>
        </row>
        <row r="888">
          <cell r="C888" t="str">
            <v>INE160A08241</v>
          </cell>
          <cell r="D888" t="str">
            <v>Punjab National Bank</v>
          </cell>
          <cell r="E888" t="str">
            <v>PNB 07.89% ( Series XXV) 01-Dec-2037  C 01-Dec-2032</v>
          </cell>
          <cell r="F888" t="str">
            <v>Bond</v>
          </cell>
          <cell r="G888">
            <v>50375</v>
          </cell>
          <cell r="H888">
            <v>0.0789</v>
          </cell>
          <cell r="I888">
            <v>100</v>
          </cell>
          <cell r="J888">
            <v>101.0995</v>
          </cell>
          <cell r="K888">
            <v>0.07747</v>
          </cell>
          <cell r="L888">
            <v>0.006634000000000001</v>
          </cell>
          <cell r="M888" t="str">
            <v>Maturity</v>
          </cell>
          <cell r="N888">
            <v>50375</v>
          </cell>
          <cell r="O888">
            <v>13.527322404371585</v>
          </cell>
          <cell r="P888">
            <v>8.507553137063457</v>
          </cell>
          <cell r="Q888">
            <v>7.895860800823649</v>
          </cell>
          <cell r="R888" t="str">
            <v>IND AAA</v>
          </cell>
          <cell r="S888" t="str">
            <v/>
          </cell>
          <cell r="T888">
            <v>101.0996</v>
          </cell>
          <cell r="U888">
            <v>0.07747</v>
          </cell>
          <cell r="V888">
            <v>0.006359999999999991</v>
          </cell>
          <cell r="W888" t="str">
            <v>Level-3</v>
          </cell>
          <cell r="X888" t="str">
            <v>Maturity</v>
          </cell>
          <cell r="Y888" t="str">
            <v/>
          </cell>
          <cell r="Z888">
            <v>0</v>
          </cell>
          <cell r="AA888" t="str">
            <v/>
          </cell>
          <cell r="AB888" t="str">
            <v/>
          </cell>
          <cell r="AC888" t="str">
            <v/>
          </cell>
          <cell r="AD888" t="str">
            <v/>
          </cell>
          <cell r="AE888" t="str">
            <v/>
          </cell>
          <cell r="AF888" t="str">
            <v/>
          </cell>
          <cell r="AG888" t="str">
            <v/>
          </cell>
          <cell r="AH888" t="str">
            <v/>
          </cell>
          <cell r="AI888" t="str">
            <v/>
          </cell>
          <cell r="AJ888" t="str">
            <v/>
          </cell>
          <cell r="AK888" t="str">
            <v/>
          </cell>
        </row>
        <row r="889">
          <cell r="C889" t="str">
            <v>INE477L07AL3</v>
          </cell>
          <cell r="D889" t="str">
            <v>IIFL Home Finance Ltd.</v>
          </cell>
          <cell r="E889" t="str">
            <v>IIFL Home Finance 08.25% (Series I Tranche II) 03-Jan-2025</v>
          </cell>
          <cell r="F889" t="str">
            <v>Bond</v>
          </cell>
          <cell r="G889">
            <v>45660</v>
          </cell>
          <cell r="H889">
            <v>0.0825</v>
          </cell>
          <cell r="I889">
            <v>100</v>
          </cell>
          <cell r="J889">
            <v>99.273</v>
          </cell>
          <cell r="K889">
            <v>0.0921</v>
          </cell>
          <cell r="L889">
            <v>0.022000000000000006</v>
          </cell>
          <cell r="M889" t="str">
            <v>Maturity</v>
          </cell>
          <cell r="N889">
            <v>45660</v>
          </cell>
          <cell r="O889">
            <v>0.6174863387978142</v>
          </cell>
          <cell r="P889">
            <v>0.6147540983606558</v>
          </cell>
          <cell r="Q889">
            <v>0.5629100799932751</v>
          </cell>
          <cell r="R889" t="str">
            <v>CRISIL AA</v>
          </cell>
          <cell r="S889" t="str">
            <v/>
          </cell>
          <cell r="T889">
            <v>99.2712</v>
          </cell>
          <cell r="U889">
            <v>0.0921</v>
          </cell>
          <cell r="V889">
            <v>0.022099999999999995</v>
          </cell>
          <cell r="W889" t="str">
            <v>Level-3</v>
          </cell>
          <cell r="X889" t="str">
            <v>Maturity</v>
          </cell>
          <cell r="Y889" t="str">
            <v/>
          </cell>
          <cell r="Z889">
            <v>0</v>
          </cell>
          <cell r="AA889" t="str">
            <v/>
          </cell>
          <cell r="AB889" t="str">
            <v/>
          </cell>
          <cell r="AC889" t="str">
            <v/>
          </cell>
          <cell r="AD889" t="str">
            <v/>
          </cell>
          <cell r="AE889" t="str">
            <v/>
          </cell>
          <cell r="AF889" t="str">
            <v/>
          </cell>
          <cell r="AG889" t="str">
            <v/>
          </cell>
          <cell r="AH889" t="str">
            <v/>
          </cell>
          <cell r="AI889" t="str">
            <v/>
          </cell>
          <cell r="AJ889" t="str">
            <v/>
          </cell>
          <cell r="AK889" t="str">
            <v/>
          </cell>
        </row>
        <row r="890">
          <cell r="C890" t="str">
            <v>INE667F07IH2</v>
          </cell>
          <cell r="D890" t="str">
            <v>Sundaram Home Finance Ltd.</v>
          </cell>
          <cell r="E890" t="str">
            <v>SHFL 08.03% (Series 330) 22-Nov-2024</v>
          </cell>
          <cell r="F890" t="str">
            <v>Bond</v>
          </cell>
          <cell r="G890">
            <v>45618</v>
          </cell>
          <cell r="H890">
            <v>0.08030000000000001</v>
          </cell>
          <cell r="I890">
            <v>100</v>
          </cell>
          <cell r="J890">
            <v>99.9361</v>
          </cell>
          <cell r="K890">
            <v>0.0785</v>
          </cell>
          <cell r="L890">
            <v>0.008499999999999994</v>
          </cell>
          <cell r="M890" t="str">
            <v>Maturity</v>
          </cell>
          <cell r="N890">
            <v>45618</v>
          </cell>
          <cell r="O890">
            <v>0.5027322404371585</v>
          </cell>
          <cell r="P890">
            <v>0.5</v>
          </cell>
          <cell r="Q890">
            <v>0.46360686138154844</v>
          </cell>
          <cell r="R890" t="str">
            <v>[ICRA]AAA</v>
          </cell>
          <cell r="S890" t="str">
            <v/>
          </cell>
          <cell r="T890">
            <v>99.9366</v>
          </cell>
          <cell r="U890">
            <v>0.0785</v>
          </cell>
          <cell r="V890">
            <v>0.008999999999999994</v>
          </cell>
          <cell r="W890" t="str">
            <v>Level-3</v>
          </cell>
          <cell r="X890" t="str">
            <v>Maturity</v>
          </cell>
          <cell r="Y890" t="str">
            <v/>
          </cell>
          <cell r="Z890">
            <v>0</v>
          </cell>
          <cell r="AA890" t="str">
            <v/>
          </cell>
          <cell r="AB890" t="str">
            <v/>
          </cell>
          <cell r="AC890" t="str">
            <v/>
          </cell>
          <cell r="AD890" t="str">
            <v/>
          </cell>
          <cell r="AE890" t="str">
            <v/>
          </cell>
          <cell r="AF890" t="str">
            <v/>
          </cell>
          <cell r="AG890" t="str">
            <v/>
          </cell>
          <cell r="AH890" t="str">
            <v/>
          </cell>
          <cell r="AI890" t="str">
            <v/>
          </cell>
          <cell r="AJ890" t="str">
            <v/>
          </cell>
          <cell r="AK890" t="str">
            <v/>
          </cell>
        </row>
        <row r="891">
          <cell r="C891" t="str">
            <v>INE237A08957</v>
          </cell>
          <cell r="D891" t="str">
            <v>Kotak Mahindra Bank Ltd.</v>
          </cell>
          <cell r="E891" t="str">
            <v>KMBL 07.63% 01-Dec-2029</v>
          </cell>
          <cell r="F891" t="str">
            <v>Bond</v>
          </cell>
          <cell r="G891">
            <v>47453</v>
          </cell>
          <cell r="H891">
            <v>0.0763</v>
          </cell>
          <cell r="I891">
            <v>100</v>
          </cell>
          <cell r="J891">
            <v>99.7987</v>
          </cell>
          <cell r="K891">
            <v>0.0766</v>
          </cell>
          <cell r="L891">
            <v>0.0062409999999999966</v>
          </cell>
          <cell r="M891" t="str">
            <v>Maturity</v>
          </cell>
          <cell r="N891">
            <v>47453</v>
          </cell>
          <cell r="O891">
            <v>5.527322404371585</v>
          </cell>
          <cell r="P891">
            <v>4.555783112853086</v>
          </cell>
          <cell r="Q891">
            <v>4.231639525221146</v>
          </cell>
          <cell r="R891" t="str">
            <v>CRISIL AAA</v>
          </cell>
          <cell r="S891" t="str">
            <v/>
          </cell>
          <cell r="T891">
            <v>99.7987</v>
          </cell>
          <cell r="U891">
            <v>0.0766</v>
          </cell>
          <cell r="V891">
            <v>0.0058929999999999955</v>
          </cell>
          <cell r="W891" t="str">
            <v>Level-3</v>
          </cell>
          <cell r="X891" t="str">
            <v>Maturity</v>
          </cell>
          <cell r="Y891" t="str">
            <v/>
          </cell>
          <cell r="Z891">
            <v>0</v>
          </cell>
          <cell r="AA891" t="str">
            <v/>
          </cell>
          <cell r="AB891" t="str">
            <v/>
          </cell>
          <cell r="AC891" t="str">
            <v/>
          </cell>
          <cell r="AD891" t="str">
            <v/>
          </cell>
          <cell r="AE891" t="str">
            <v/>
          </cell>
          <cell r="AF891" t="str">
            <v/>
          </cell>
          <cell r="AG891" t="str">
            <v/>
          </cell>
          <cell r="AH891" t="str">
            <v/>
          </cell>
          <cell r="AI891" t="str">
            <v/>
          </cell>
          <cell r="AJ891" t="str">
            <v/>
          </cell>
          <cell r="AK891" t="str">
            <v/>
          </cell>
        </row>
        <row r="892">
          <cell r="C892" t="str">
            <v>INE556F08KF5</v>
          </cell>
          <cell r="D892" t="str">
            <v>Small Industries Development Bank Of India</v>
          </cell>
          <cell r="E892" t="str">
            <v>SIDBI 07.54% (Series VIII FY- 2022-23) 12-Jan-2026</v>
          </cell>
          <cell r="F892" t="str">
            <v>Bond</v>
          </cell>
          <cell r="G892">
            <v>46034</v>
          </cell>
          <cell r="H892">
            <v>0.07540000000000001</v>
          </cell>
          <cell r="I892">
            <v>100</v>
          </cell>
          <cell r="J892">
            <v>99.7068</v>
          </cell>
          <cell r="K892">
            <v>0.07707</v>
          </cell>
          <cell r="L892">
            <v>0.006506999999999999</v>
          </cell>
          <cell r="M892" t="str">
            <v>Maturity</v>
          </cell>
          <cell r="N892">
            <v>46034</v>
          </cell>
          <cell r="O892">
            <v>1.6423834119320309</v>
          </cell>
          <cell r="P892">
            <v>1.55423355152391</v>
          </cell>
          <cell r="Q892">
            <v>1.4430200001150437</v>
          </cell>
          <cell r="R892" t="str">
            <v>[ICRA]AAA</v>
          </cell>
          <cell r="S892" t="str">
            <v/>
          </cell>
          <cell r="T892">
            <v>99.7064</v>
          </cell>
          <cell r="U892">
            <v>0.07707</v>
          </cell>
          <cell r="V892">
            <v>0.006456000000000003</v>
          </cell>
          <cell r="W892" t="str">
            <v>Level-2</v>
          </cell>
          <cell r="X892" t="str">
            <v>Maturity</v>
          </cell>
          <cell r="Y892" t="str">
            <v/>
          </cell>
          <cell r="Z892">
            <v>0</v>
          </cell>
          <cell r="AA892" t="str">
            <v/>
          </cell>
          <cell r="AB892" t="str">
            <v/>
          </cell>
          <cell r="AC892" t="str">
            <v/>
          </cell>
          <cell r="AD892" t="str">
            <v/>
          </cell>
          <cell r="AE892" t="str">
            <v/>
          </cell>
          <cell r="AF892" t="str">
            <v/>
          </cell>
          <cell r="AG892" t="str">
            <v/>
          </cell>
          <cell r="AH892" t="str">
            <v/>
          </cell>
          <cell r="AI892" t="str">
            <v/>
          </cell>
          <cell r="AJ892" t="str">
            <v/>
          </cell>
          <cell r="AK892" t="str">
            <v/>
          </cell>
        </row>
        <row r="893">
          <cell r="C893" t="str">
            <v>INE020B08EA5</v>
          </cell>
          <cell r="D893" t="str">
            <v>Rural Electrification Corporation Ltd.</v>
          </cell>
          <cell r="E893" t="str">
            <v>RECL 07.55% (Series 216 A) 31-Mar-2028</v>
          </cell>
          <cell r="F893" t="str">
            <v>Bond</v>
          </cell>
          <cell r="G893">
            <v>46843</v>
          </cell>
          <cell r="H893">
            <v>0.0755</v>
          </cell>
          <cell r="I893">
            <v>100</v>
          </cell>
          <cell r="J893">
            <v>99.8684</v>
          </cell>
          <cell r="K893">
            <v>0.0758</v>
          </cell>
          <cell r="L893">
            <v>0.005596000000000004</v>
          </cell>
          <cell r="M893" t="str">
            <v>Maturity</v>
          </cell>
          <cell r="N893">
            <v>46843</v>
          </cell>
          <cell r="O893">
            <v>3.8575342465753426</v>
          </cell>
          <cell r="P893">
            <v>3.452740263047249</v>
          </cell>
          <cell r="Q893">
            <v>3.2094629699267974</v>
          </cell>
          <cell r="R893" t="str">
            <v>CRISIL AAA</v>
          </cell>
          <cell r="S893" t="str">
            <v/>
          </cell>
          <cell r="T893">
            <v>99.8689</v>
          </cell>
          <cell r="U893">
            <v>0.0758</v>
          </cell>
          <cell r="V893">
            <v>0.005359000000000003</v>
          </cell>
          <cell r="W893" t="str">
            <v>Level-2</v>
          </cell>
          <cell r="X893" t="str">
            <v>Maturity</v>
          </cell>
          <cell r="Y893" t="str">
            <v/>
          </cell>
          <cell r="Z893">
            <v>0</v>
          </cell>
          <cell r="AA893" t="str">
            <v/>
          </cell>
          <cell r="AB893" t="str">
            <v/>
          </cell>
          <cell r="AC893" t="str">
            <v/>
          </cell>
          <cell r="AD893" t="str">
            <v/>
          </cell>
          <cell r="AE893" t="str">
            <v/>
          </cell>
          <cell r="AF893" t="str">
            <v/>
          </cell>
          <cell r="AG893" t="str">
            <v/>
          </cell>
          <cell r="AH893" t="str">
            <v/>
          </cell>
          <cell r="AI893" t="str">
            <v/>
          </cell>
          <cell r="AJ893" t="str">
            <v/>
          </cell>
          <cell r="AK893" t="str">
            <v/>
          </cell>
        </row>
        <row r="894">
          <cell r="C894" t="str">
            <v>INE213W07210</v>
          </cell>
          <cell r="D894" t="str">
            <v>SMFG India Home Finance Co. Ltd.</v>
          </cell>
          <cell r="E894" t="str">
            <v>SMFG India Home Finance Co. (Erstwhile Fullerton India Home Finance Co. Ltd.) 08.40% (Series 20) 21-Mar-2025</v>
          </cell>
          <cell r="F894" t="str">
            <v>Bond</v>
          </cell>
          <cell r="G894">
            <v>45737</v>
          </cell>
          <cell r="H894">
            <v>0.084</v>
          </cell>
          <cell r="I894">
            <v>100</v>
          </cell>
          <cell r="J894">
            <v>100.2074</v>
          </cell>
          <cell r="K894">
            <v>0.0811</v>
          </cell>
          <cell r="L894">
            <v>0.01100000000000001</v>
          </cell>
          <cell r="M894" t="str">
            <v>Maturity</v>
          </cell>
          <cell r="N894">
            <v>45737</v>
          </cell>
          <cell r="O894">
            <v>0.8287072385657609</v>
          </cell>
          <cell r="P894">
            <v>0.8023501103369534</v>
          </cell>
          <cell r="Q894">
            <v>0.7421608642465575</v>
          </cell>
          <cell r="R894" t="str">
            <v>CARE AAA</v>
          </cell>
          <cell r="S894" t="str">
            <v/>
          </cell>
          <cell r="T894">
            <v>100.2081</v>
          </cell>
          <cell r="U894">
            <v>0.0811</v>
          </cell>
          <cell r="V894">
            <v>0.01100000000000001</v>
          </cell>
          <cell r="W894" t="str">
            <v>Level-3</v>
          </cell>
          <cell r="X894" t="str">
            <v>Maturity</v>
          </cell>
          <cell r="Y894" t="str">
            <v/>
          </cell>
          <cell r="Z894">
            <v>0</v>
          </cell>
          <cell r="AA894" t="str">
            <v/>
          </cell>
          <cell r="AB894" t="str">
            <v/>
          </cell>
          <cell r="AC894" t="str">
            <v/>
          </cell>
          <cell r="AD894" t="str">
            <v/>
          </cell>
          <cell r="AE894" t="str">
            <v/>
          </cell>
          <cell r="AF894" t="str">
            <v/>
          </cell>
          <cell r="AG894" t="str">
            <v/>
          </cell>
          <cell r="AH894" t="str">
            <v/>
          </cell>
          <cell r="AI894" t="str">
            <v/>
          </cell>
          <cell r="AJ894" t="str">
            <v/>
          </cell>
          <cell r="AK894" t="str">
            <v/>
          </cell>
        </row>
        <row r="895">
          <cell r="C895" t="str">
            <v>INE296A07HW2</v>
          </cell>
          <cell r="D895" t="str">
            <v>Bajaj Finance Ltd.</v>
          </cell>
          <cell r="E895" t="str">
            <v>Bajaj Finance (Option I) 08.90% (Series 135) 20-Aug-2025</v>
          </cell>
          <cell r="F895" t="str">
            <v>Bond</v>
          </cell>
          <cell r="G895">
            <v>45889</v>
          </cell>
          <cell r="H895">
            <v>0.08900000000000001</v>
          </cell>
          <cell r="I895">
            <v>100</v>
          </cell>
          <cell r="J895">
            <v>100.904</v>
          </cell>
          <cell r="K895">
            <v>0.0805</v>
          </cell>
          <cell r="L895">
            <v>0.009937000000000001</v>
          </cell>
          <cell r="M895" t="str">
            <v>Maturity</v>
          </cell>
          <cell r="N895">
            <v>45889</v>
          </cell>
          <cell r="O895">
            <v>1.2459016393442623</v>
          </cell>
          <cell r="P895">
            <v>1.162232937278783</v>
          </cell>
          <cell r="Q895">
            <v>1.0756436254315438</v>
          </cell>
          <cell r="R895" t="str">
            <v>CRISIL AAA</v>
          </cell>
          <cell r="S895" t="str">
            <v/>
          </cell>
          <cell r="T895">
            <v>100.9056</v>
          </cell>
          <cell r="U895">
            <v>0.0805</v>
          </cell>
          <cell r="V895">
            <v>0.009955999999999993</v>
          </cell>
          <cell r="W895" t="str">
            <v>Level-3</v>
          </cell>
          <cell r="X895" t="str">
            <v>Maturity</v>
          </cell>
          <cell r="Y895" t="str">
            <v/>
          </cell>
          <cell r="Z895">
            <v>0</v>
          </cell>
          <cell r="AA895" t="str">
            <v/>
          </cell>
          <cell r="AB895" t="str">
            <v/>
          </cell>
          <cell r="AC895" t="str">
            <v/>
          </cell>
          <cell r="AD895" t="str">
            <v/>
          </cell>
          <cell r="AE895" t="str">
            <v/>
          </cell>
          <cell r="AF895" t="str">
            <v/>
          </cell>
          <cell r="AG895" t="str">
            <v/>
          </cell>
          <cell r="AH895" t="str">
            <v/>
          </cell>
          <cell r="AI895" t="str">
            <v/>
          </cell>
          <cell r="AJ895" t="str">
            <v/>
          </cell>
          <cell r="AK895" t="str">
            <v/>
          </cell>
        </row>
        <row r="896">
          <cell r="C896" t="str">
            <v>INE040A08427</v>
          </cell>
          <cell r="D896" t="str">
            <v>HDFC Bank Ltd.</v>
          </cell>
          <cell r="E896" t="str">
            <v>HDFC Bank 07.86% (Basel III Tier 2 Series 2/2022-23) 02-Dec-2032</v>
          </cell>
          <cell r="F896" t="str">
            <v>Bond</v>
          </cell>
          <cell r="G896">
            <v>48550</v>
          </cell>
          <cell r="H896">
            <v>0.0786</v>
          </cell>
          <cell r="I896">
            <v>100</v>
          </cell>
          <cell r="J896">
            <v>99.8871</v>
          </cell>
          <cell r="K896">
            <v>0.078664</v>
          </cell>
          <cell r="L896">
            <v>0.008035</v>
          </cell>
          <cell r="M896" t="str">
            <v>Maturity</v>
          </cell>
          <cell r="N896">
            <v>48550</v>
          </cell>
          <cell r="O896">
            <v>8.530054644808743</v>
          </cell>
          <cell r="P896">
            <v>6.304127575035529</v>
          </cell>
          <cell r="Q896">
            <v>5.844384882628445</v>
          </cell>
          <cell r="R896" t="str">
            <v>CRISIL AAA</v>
          </cell>
          <cell r="S896" t="str">
            <v/>
          </cell>
          <cell r="T896">
            <v>99.8872</v>
          </cell>
          <cell r="U896">
            <v>0.078664</v>
          </cell>
          <cell r="V896">
            <v>0.007630999999999999</v>
          </cell>
          <cell r="W896" t="str">
            <v>Level-3</v>
          </cell>
          <cell r="X896" t="str">
            <v>Maturity</v>
          </cell>
          <cell r="Y896" t="str">
            <v/>
          </cell>
          <cell r="Z896">
            <v>0</v>
          </cell>
          <cell r="AA896" t="str">
            <v/>
          </cell>
          <cell r="AB896" t="str">
            <v/>
          </cell>
          <cell r="AC896" t="str">
            <v/>
          </cell>
          <cell r="AD896" t="str">
            <v/>
          </cell>
          <cell r="AE896" t="str">
            <v/>
          </cell>
          <cell r="AF896" t="str">
            <v/>
          </cell>
          <cell r="AG896" t="str">
            <v/>
          </cell>
          <cell r="AH896" t="str">
            <v/>
          </cell>
          <cell r="AI896" t="str">
            <v/>
          </cell>
          <cell r="AJ896" t="str">
            <v/>
          </cell>
          <cell r="AK896" t="str">
            <v/>
          </cell>
        </row>
        <row r="897">
          <cell r="C897" t="str">
            <v>INE403D08140</v>
          </cell>
          <cell r="D897" t="str">
            <v>Bharti Telecom Ltd.</v>
          </cell>
          <cell r="E897" t="str">
            <v>Bharti Telecom Ltd. 8.6% (Series XII) 05-Dec-2024</v>
          </cell>
          <cell r="F897" t="str">
            <v>Bond</v>
          </cell>
          <cell r="G897">
            <v>45631</v>
          </cell>
          <cell r="H897">
            <v>0.08600000000000001</v>
          </cell>
          <cell r="I897">
            <v>100</v>
          </cell>
          <cell r="J897">
            <v>99.9564</v>
          </cell>
          <cell r="K897">
            <v>0.0835</v>
          </cell>
          <cell r="L897">
            <v>0.013499999999999998</v>
          </cell>
          <cell r="M897" t="str">
            <v>Maturity</v>
          </cell>
          <cell r="N897">
            <v>45631</v>
          </cell>
          <cell r="O897">
            <v>0.5382513661202186</v>
          </cell>
          <cell r="P897">
            <v>0.5355191256830601</v>
          </cell>
          <cell r="Q897">
            <v>0.4942493084292202</v>
          </cell>
          <cell r="R897" t="str">
            <v>CRISIL AA+</v>
          </cell>
          <cell r="S897" t="str">
            <v/>
          </cell>
          <cell r="T897">
            <v>99.9572</v>
          </cell>
          <cell r="U897">
            <v>0.0835</v>
          </cell>
          <cell r="V897">
            <v>0.013499999999999998</v>
          </cell>
          <cell r="W897" t="str">
            <v>Level-3</v>
          </cell>
          <cell r="X897" t="str">
            <v>Maturity</v>
          </cell>
          <cell r="Y897" t="str">
            <v/>
          </cell>
          <cell r="Z897">
            <v>0</v>
          </cell>
          <cell r="AA897" t="str">
            <v/>
          </cell>
          <cell r="AB897" t="str">
            <v/>
          </cell>
          <cell r="AC897" t="str">
            <v/>
          </cell>
          <cell r="AD897" t="str">
            <v/>
          </cell>
          <cell r="AE897" t="str">
            <v/>
          </cell>
          <cell r="AF897" t="str">
            <v/>
          </cell>
          <cell r="AG897" t="str">
            <v/>
          </cell>
          <cell r="AH897" t="str">
            <v/>
          </cell>
          <cell r="AI897" t="str">
            <v/>
          </cell>
          <cell r="AJ897" t="str">
            <v/>
          </cell>
          <cell r="AK897" t="str">
            <v/>
          </cell>
        </row>
        <row r="898">
          <cell r="C898" t="str">
            <v>INE403D08157</v>
          </cell>
          <cell r="D898" t="str">
            <v>Bharti Telecom Ltd.</v>
          </cell>
          <cell r="E898" t="str">
            <v>Bharti Telecom Ltd. 8.7% (Series XIII) 05-Dec-2025</v>
          </cell>
          <cell r="F898" t="str">
            <v>Bond</v>
          </cell>
          <cell r="G898">
            <v>45996</v>
          </cell>
          <cell r="H898">
            <v>0.08700000000000001</v>
          </cell>
          <cell r="I898">
            <v>100</v>
          </cell>
          <cell r="J898">
            <v>99.7502</v>
          </cell>
          <cell r="K898">
            <v>0.08815</v>
          </cell>
          <cell r="L898">
            <v>0.017587000000000005</v>
          </cell>
          <cell r="M898" t="str">
            <v>Maturity</v>
          </cell>
          <cell r="N898">
            <v>45996</v>
          </cell>
          <cell r="O898">
            <v>1.5382513661202186</v>
          </cell>
          <cell r="P898">
            <v>1.4554044353643114</v>
          </cell>
          <cell r="Q898">
            <v>1.3375035016903105</v>
          </cell>
          <cell r="R898" t="str">
            <v>CRISIL AA+</v>
          </cell>
          <cell r="S898" t="str">
            <v/>
          </cell>
          <cell r="T898">
            <v>99.75</v>
          </cell>
          <cell r="U898">
            <v>0.08815</v>
          </cell>
          <cell r="V898">
            <v>0.017605999999999997</v>
          </cell>
          <cell r="W898" t="str">
            <v>Level-3</v>
          </cell>
          <cell r="X898" t="str">
            <v>Maturity</v>
          </cell>
          <cell r="Y898" t="str">
            <v/>
          </cell>
          <cell r="Z898">
            <v>0</v>
          </cell>
          <cell r="AA898" t="str">
            <v/>
          </cell>
          <cell r="AB898" t="str">
            <v/>
          </cell>
          <cell r="AC898" t="str">
            <v/>
          </cell>
          <cell r="AD898" t="str">
            <v/>
          </cell>
          <cell r="AE898" t="str">
            <v/>
          </cell>
          <cell r="AF898" t="str">
            <v/>
          </cell>
          <cell r="AG898" t="str">
            <v/>
          </cell>
          <cell r="AH898" t="str">
            <v/>
          </cell>
          <cell r="AI898" t="str">
            <v/>
          </cell>
          <cell r="AJ898" t="str">
            <v/>
          </cell>
          <cell r="AK898" t="str">
            <v/>
          </cell>
        </row>
        <row r="899">
          <cell r="C899" t="str">
            <v>INE692A08219</v>
          </cell>
          <cell r="D899" t="str">
            <v>Union Bank Of India</v>
          </cell>
          <cell r="E899" t="str">
            <v>Union Bank 07.85% (Tier II Basel III Series XXXVI-A) 27-Nov-2037 C29-Nov-2032</v>
          </cell>
          <cell r="F899" t="str">
            <v>Bond</v>
          </cell>
          <cell r="G899">
            <v>50371</v>
          </cell>
          <cell r="H899">
            <v>0.0785</v>
          </cell>
          <cell r="I899">
            <v>100</v>
          </cell>
          <cell r="J899">
            <v>99.6375</v>
          </cell>
          <cell r="K899">
            <v>0.078855</v>
          </cell>
          <cell r="L899">
            <v>0.008018999999999998</v>
          </cell>
          <cell r="M899" t="str">
            <v>Maturity</v>
          </cell>
          <cell r="N899">
            <v>50371</v>
          </cell>
          <cell r="O899">
            <v>13.516378471442474</v>
          </cell>
          <cell r="P899">
            <v>8.478777904876498</v>
          </cell>
          <cell r="Q899">
            <v>7.859052333146249</v>
          </cell>
          <cell r="R899" t="str">
            <v>[ICRA]AAA</v>
          </cell>
          <cell r="S899" t="str">
            <v/>
          </cell>
          <cell r="T899">
            <v>99.6375</v>
          </cell>
          <cell r="U899">
            <v>0.078855</v>
          </cell>
          <cell r="V899">
            <v>0.007744999999999988</v>
          </cell>
          <cell r="W899" t="str">
            <v>Level-3</v>
          </cell>
          <cell r="X899" t="str">
            <v>Maturity</v>
          </cell>
          <cell r="Y899" t="str">
            <v/>
          </cell>
          <cell r="Z899">
            <v>0</v>
          </cell>
          <cell r="AA899" t="str">
            <v/>
          </cell>
          <cell r="AB899" t="str">
            <v/>
          </cell>
          <cell r="AC899" t="str">
            <v/>
          </cell>
          <cell r="AD899" t="str">
            <v/>
          </cell>
          <cell r="AE899" t="str">
            <v/>
          </cell>
          <cell r="AF899" t="str">
            <v/>
          </cell>
          <cell r="AG899" t="str">
            <v/>
          </cell>
          <cell r="AH899" t="str">
            <v/>
          </cell>
          <cell r="AI899" t="str">
            <v/>
          </cell>
          <cell r="AJ899" t="str">
            <v/>
          </cell>
          <cell r="AK899" t="str">
            <v/>
          </cell>
        </row>
        <row r="900">
          <cell r="C900" t="str">
            <v>INE306N07NF5</v>
          </cell>
          <cell r="D900" t="str">
            <v>Tata Capital Ltd.</v>
          </cell>
          <cell r="E900" t="str">
            <v>Tata Capital Ltd. FORMERLY- TCFSL 07.89% (SERIES K Option II) 18-Nov-2025</v>
          </cell>
          <cell r="F900" t="str">
            <v>Bond</v>
          </cell>
          <cell r="G900">
            <v>45979</v>
          </cell>
          <cell r="H900">
            <v>0.0789</v>
          </cell>
          <cell r="I900">
            <v>100</v>
          </cell>
          <cell r="J900">
            <v>99.5179</v>
          </cell>
          <cell r="K900">
            <v>0.0819</v>
          </cell>
          <cell r="L900">
            <v>0.011337</v>
          </cell>
          <cell r="M900" t="str">
            <v>Maturity</v>
          </cell>
          <cell r="N900">
            <v>45979</v>
          </cell>
          <cell r="O900">
            <v>1.4918032786885247</v>
          </cell>
          <cell r="P900">
            <v>1.4157525613117572</v>
          </cell>
          <cell r="Q900">
            <v>1.3085798699618794</v>
          </cell>
          <cell r="R900" t="str">
            <v>CRISIL AAA</v>
          </cell>
          <cell r="S900" t="str">
            <v/>
          </cell>
          <cell r="T900">
            <v>99.5172</v>
          </cell>
          <cell r="U900">
            <v>0.0819</v>
          </cell>
          <cell r="V900">
            <v>0.010856000000000005</v>
          </cell>
          <cell r="W900" t="str">
            <v>Level-2</v>
          </cell>
          <cell r="X900" t="str">
            <v>Maturity</v>
          </cell>
          <cell r="Y900" t="str">
            <v/>
          </cell>
          <cell r="Z900">
            <v>0</v>
          </cell>
          <cell r="AA900" t="str">
            <v/>
          </cell>
          <cell r="AB900" t="str">
            <v/>
          </cell>
          <cell r="AC900" t="str">
            <v/>
          </cell>
          <cell r="AD900" t="str">
            <v/>
          </cell>
          <cell r="AE900" t="str">
            <v/>
          </cell>
          <cell r="AF900" t="str">
            <v/>
          </cell>
          <cell r="AG900" t="str">
            <v/>
          </cell>
          <cell r="AH900" t="str">
            <v/>
          </cell>
          <cell r="AI900" t="str">
            <v/>
          </cell>
          <cell r="AJ900" t="str">
            <v/>
          </cell>
          <cell r="AK900" t="str">
            <v/>
          </cell>
        </row>
        <row r="901">
          <cell r="C901" t="str">
            <v>INE033L07HY2</v>
          </cell>
          <cell r="D901" t="str">
            <v>Tata Capital Housing Finance Ltd.</v>
          </cell>
          <cell r="E901" t="str">
            <v>TCHFL 08.00% (SERIES G FY 2022-23 Option II) 03-Nov 2027</v>
          </cell>
          <cell r="F901" t="str">
            <v>Bond</v>
          </cell>
          <cell r="G901">
            <v>46694</v>
          </cell>
          <cell r="H901">
            <v>0.08</v>
          </cell>
          <cell r="I901">
            <v>100</v>
          </cell>
          <cell r="J901">
            <v>99.6615</v>
          </cell>
          <cell r="K901">
            <v>0.0809</v>
          </cell>
          <cell r="L901">
            <v>0.010695999999999997</v>
          </cell>
          <cell r="M901" t="str">
            <v>Maturity</v>
          </cell>
          <cell r="N901">
            <v>46694</v>
          </cell>
          <cell r="O901">
            <v>3.4508196721311477</v>
          </cell>
          <cell r="P901">
            <v>3.024496126462176</v>
          </cell>
          <cell r="Q901">
            <v>2.798127603351074</v>
          </cell>
          <cell r="R901" t="str">
            <v>CRISIL AAA</v>
          </cell>
          <cell r="S901" t="str">
            <v/>
          </cell>
          <cell r="T901">
            <v>99.6612</v>
          </cell>
          <cell r="U901">
            <v>0.0809</v>
          </cell>
          <cell r="V901">
            <v>0.010558999999999999</v>
          </cell>
          <cell r="W901" t="str">
            <v>Level-3</v>
          </cell>
          <cell r="X901" t="str">
            <v>Maturity</v>
          </cell>
          <cell r="Y901" t="str">
            <v/>
          </cell>
          <cell r="Z901">
            <v>0</v>
          </cell>
          <cell r="AA901" t="str">
            <v/>
          </cell>
          <cell r="AB901" t="str">
            <v/>
          </cell>
          <cell r="AC901" t="str">
            <v/>
          </cell>
          <cell r="AD901" t="str">
            <v/>
          </cell>
          <cell r="AE901" t="str">
            <v/>
          </cell>
          <cell r="AF901" t="str">
            <v/>
          </cell>
          <cell r="AG901" t="str">
            <v/>
          </cell>
          <cell r="AH901" t="str">
            <v/>
          </cell>
          <cell r="AI901" t="str">
            <v/>
          </cell>
          <cell r="AJ901" t="str">
            <v/>
          </cell>
          <cell r="AK901" t="str">
            <v/>
          </cell>
        </row>
        <row r="902">
          <cell r="C902" t="str">
            <v>INE153A08113</v>
          </cell>
          <cell r="D902" t="str">
            <v>Mahanagar Telephone Nigam Ltd.</v>
          </cell>
          <cell r="E902" t="str">
            <v>MTNL 7.87% (GOI Guarantee Series VII B) 01-Dec-2032</v>
          </cell>
          <cell r="F902" t="str">
            <v>Bond</v>
          </cell>
          <cell r="G902">
            <v>48549</v>
          </cell>
          <cell r="H902">
            <v>0.0787</v>
          </cell>
          <cell r="I902">
            <v>100</v>
          </cell>
          <cell r="J902">
            <v>101.4257</v>
          </cell>
          <cell r="K902">
            <v>0.077847</v>
          </cell>
          <cell r="L902">
            <v>0.007218000000000002</v>
          </cell>
          <cell r="M902" t="str">
            <v>Maturity</v>
          </cell>
          <cell r="N902">
            <v>48549</v>
          </cell>
          <cell r="O902">
            <v>8.527322404371585</v>
          </cell>
          <cell r="P902">
            <v>6.15809734823969</v>
          </cell>
          <cell r="Q902">
            <v>5.927382861432714</v>
          </cell>
          <cell r="R902" t="str">
            <v>IND AAA(CE)</v>
          </cell>
          <cell r="S902" t="str">
            <v/>
          </cell>
          <cell r="T902">
            <v>101.4256</v>
          </cell>
          <cell r="U902">
            <v>0.077847</v>
          </cell>
          <cell r="V902">
            <v>0.006634000000000001</v>
          </cell>
          <cell r="W902" t="str">
            <v>Level-2</v>
          </cell>
          <cell r="X902" t="str">
            <v>Maturity</v>
          </cell>
          <cell r="Y902" t="str">
            <v/>
          </cell>
          <cell r="Z902">
            <v>0</v>
          </cell>
          <cell r="AA902" t="str">
            <v/>
          </cell>
          <cell r="AB902" t="str">
            <v/>
          </cell>
          <cell r="AC902" t="str">
            <v/>
          </cell>
          <cell r="AD902" t="str">
            <v/>
          </cell>
          <cell r="AE902" t="str">
            <v/>
          </cell>
          <cell r="AF902" t="str">
            <v/>
          </cell>
          <cell r="AG902" t="str">
            <v/>
          </cell>
          <cell r="AH902" t="str">
            <v/>
          </cell>
          <cell r="AI902" t="str">
            <v/>
          </cell>
          <cell r="AJ902" t="str">
            <v/>
          </cell>
          <cell r="AK902" t="str">
            <v/>
          </cell>
        </row>
        <row r="903">
          <cell r="C903" t="str">
            <v>INE115A07MQ6</v>
          </cell>
          <cell r="D903" t="str">
            <v>LIC Housing Finance Ltd.</v>
          </cell>
          <cell r="E903" t="str">
            <v>LICHF 07.75% (Tranche 353) 23-Nov-2027</v>
          </cell>
          <cell r="F903" t="str">
            <v>Bond</v>
          </cell>
          <cell r="G903">
            <v>46714</v>
          </cell>
          <cell r="H903">
            <v>0.0775</v>
          </cell>
          <cell r="I903">
            <v>100</v>
          </cell>
          <cell r="J903">
            <v>99.4236</v>
          </cell>
          <cell r="K903">
            <v>0.0792</v>
          </cell>
          <cell r="L903">
            <v>0.008996000000000004</v>
          </cell>
          <cell r="M903" t="str">
            <v>Maturity</v>
          </cell>
          <cell r="N903">
            <v>46714</v>
          </cell>
          <cell r="O903">
            <v>3.5054644808743167</v>
          </cell>
          <cell r="P903">
            <v>3.0902245415832974</v>
          </cell>
          <cell r="Q903">
            <v>2.863440086715435</v>
          </cell>
          <cell r="R903" t="str">
            <v>CRISIL AAA</v>
          </cell>
          <cell r="S903" t="str">
            <v/>
          </cell>
          <cell r="T903">
            <v>99.4232</v>
          </cell>
          <cell r="U903">
            <v>0.0792</v>
          </cell>
          <cell r="V903">
            <v>0.008759000000000003</v>
          </cell>
          <cell r="W903" t="str">
            <v>Level-3</v>
          </cell>
          <cell r="X903" t="str">
            <v>Maturity</v>
          </cell>
          <cell r="Y903" t="str">
            <v/>
          </cell>
          <cell r="Z903">
            <v>0</v>
          </cell>
          <cell r="AA903" t="str">
            <v/>
          </cell>
          <cell r="AB903" t="str">
            <v/>
          </cell>
          <cell r="AC903" t="str">
            <v/>
          </cell>
          <cell r="AD903" t="str">
            <v/>
          </cell>
          <cell r="AE903" t="str">
            <v/>
          </cell>
          <cell r="AF903" t="str">
            <v/>
          </cell>
          <cell r="AG903" t="str">
            <v/>
          </cell>
          <cell r="AH903" t="str">
            <v/>
          </cell>
          <cell r="AI903" t="str">
            <v/>
          </cell>
          <cell r="AJ903" t="str">
            <v/>
          </cell>
          <cell r="AK903" t="str">
            <v/>
          </cell>
        </row>
        <row r="904">
          <cell r="C904" t="str">
            <v>INE916DA7RR2</v>
          </cell>
          <cell r="D904" t="str">
            <v>Kotak Mahindra Prime Ltd.</v>
          </cell>
          <cell r="E904" t="str">
            <v>Kotak Mahindra Prime 07.38%  20-Aug-2025</v>
          </cell>
          <cell r="F904" t="str">
            <v>Bond</v>
          </cell>
          <cell r="G904">
            <v>45889</v>
          </cell>
          <cell r="H904">
            <v>0.0738</v>
          </cell>
          <cell r="I904">
            <v>100</v>
          </cell>
          <cell r="J904">
            <v>99.2577</v>
          </cell>
          <cell r="K904">
            <v>0.079863</v>
          </cell>
          <cell r="L904">
            <v>0.009300000000000003</v>
          </cell>
          <cell r="M904" t="str">
            <v>Maturity</v>
          </cell>
          <cell r="N904">
            <v>45889</v>
          </cell>
          <cell r="O904">
            <v>1.2459016393442623</v>
          </cell>
          <cell r="P904">
            <v>1.1740802688021723</v>
          </cell>
          <cell r="Q904">
            <v>1.0872492795865516</v>
          </cell>
          <cell r="R904" t="str">
            <v>CRISIL AAA</v>
          </cell>
          <cell r="S904" t="str">
            <v/>
          </cell>
          <cell r="T904">
            <v>99.2559</v>
          </cell>
          <cell r="U904">
            <v>0.079863</v>
          </cell>
          <cell r="V904">
            <v>0.009256</v>
          </cell>
          <cell r="W904" t="str">
            <v>Level-2</v>
          </cell>
          <cell r="X904" t="str">
            <v>Maturity</v>
          </cell>
          <cell r="Y904" t="str">
            <v/>
          </cell>
          <cell r="Z904">
            <v>0</v>
          </cell>
          <cell r="AA904" t="str">
            <v/>
          </cell>
          <cell r="AB904" t="str">
            <v/>
          </cell>
          <cell r="AC904" t="str">
            <v/>
          </cell>
          <cell r="AD904" t="str">
            <v/>
          </cell>
          <cell r="AE904" t="str">
            <v/>
          </cell>
          <cell r="AF904" t="str">
            <v/>
          </cell>
          <cell r="AG904" t="str">
            <v/>
          </cell>
          <cell r="AH904" t="str">
            <v/>
          </cell>
          <cell r="AI904" t="str">
            <v/>
          </cell>
          <cell r="AJ904" t="str">
            <v/>
          </cell>
          <cell r="AK904" t="str">
            <v/>
          </cell>
        </row>
        <row r="905">
          <cell r="C905" t="str">
            <v>INE062A08330</v>
          </cell>
          <cell r="D905" t="str">
            <v>State Bank of India</v>
          </cell>
          <cell r="E905" t="str">
            <v>SBI 07.51% 06-Dec-2032</v>
          </cell>
          <cell r="F905" t="str">
            <v>Bond</v>
          </cell>
          <cell r="G905">
            <v>48554</v>
          </cell>
          <cell r="H905">
            <v>0.0751</v>
          </cell>
          <cell r="I905">
            <v>100</v>
          </cell>
          <cell r="J905">
            <v>100.5807</v>
          </cell>
          <cell r="K905">
            <v>0.07405</v>
          </cell>
          <cell r="L905">
            <v>0.0034210000000000074</v>
          </cell>
          <cell r="M905" t="str">
            <v>Maturity</v>
          </cell>
          <cell r="N905">
            <v>48554</v>
          </cell>
          <cell r="O905">
            <v>8.540983606557377</v>
          </cell>
          <cell r="P905">
            <v>6.401245391639506</v>
          </cell>
          <cell r="Q905">
            <v>5.959913776490393</v>
          </cell>
          <cell r="R905" t="str">
            <v>[ICRA]AAA</v>
          </cell>
          <cell r="S905" t="str">
            <v/>
          </cell>
          <cell r="T905">
            <v>100.5809</v>
          </cell>
          <cell r="U905">
            <v>0.07405</v>
          </cell>
          <cell r="V905">
            <v>0.0031169999999999948</v>
          </cell>
          <cell r="W905" t="str">
            <v>Level-3</v>
          </cell>
          <cell r="X905" t="str">
            <v>Maturity</v>
          </cell>
          <cell r="Y905" t="str">
            <v/>
          </cell>
          <cell r="Z905">
            <v>0</v>
          </cell>
          <cell r="AA905" t="str">
            <v/>
          </cell>
          <cell r="AB905" t="str">
            <v/>
          </cell>
          <cell r="AC905" t="str">
            <v/>
          </cell>
          <cell r="AD905" t="str">
            <v/>
          </cell>
          <cell r="AE905" t="str">
            <v/>
          </cell>
          <cell r="AF905" t="str">
            <v/>
          </cell>
          <cell r="AG905" t="str">
            <v/>
          </cell>
          <cell r="AH905" t="str">
            <v/>
          </cell>
          <cell r="AI905" t="str">
            <v/>
          </cell>
          <cell r="AJ905" t="str">
            <v/>
          </cell>
          <cell r="AK905" t="str">
            <v/>
          </cell>
        </row>
        <row r="906">
          <cell r="C906" t="str">
            <v>INE848E07AO4</v>
          </cell>
          <cell r="D906" t="str">
            <v>National Hydroelectric Power Corporation Ltd.</v>
          </cell>
          <cell r="E906" t="str">
            <v>NHPC 07.50% (Series Y Strpp A) 07-Oct-2025</v>
          </cell>
          <cell r="F906" t="str">
            <v>Bond</v>
          </cell>
          <cell r="G906">
            <v>45937</v>
          </cell>
          <cell r="H906">
            <v>0.075</v>
          </cell>
          <cell r="I906">
            <v>100</v>
          </cell>
          <cell r="J906">
            <v>99.8732</v>
          </cell>
          <cell r="K906">
            <v>0.0755</v>
          </cell>
          <cell r="L906">
            <v>0.004936999999999997</v>
          </cell>
          <cell r="M906" t="str">
            <v>Maturity</v>
          </cell>
          <cell r="N906">
            <v>45937</v>
          </cell>
          <cell r="O906">
            <v>1.3770491803278688</v>
          </cell>
          <cell r="P906">
            <v>1.3045193129883925</v>
          </cell>
          <cell r="Q906">
            <v>1.2129421785108252</v>
          </cell>
          <cell r="R906" t="str">
            <v>[ICRA]AAA</v>
          </cell>
          <cell r="S906" t="str">
            <v/>
          </cell>
          <cell r="T906">
            <v>99.8728</v>
          </cell>
          <cell r="U906">
            <v>0.0755</v>
          </cell>
          <cell r="V906">
            <v>0.0046559999999999935</v>
          </cell>
          <cell r="W906" t="str">
            <v>Level-3</v>
          </cell>
          <cell r="X906" t="str">
            <v>Maturity</v>
          </cell>
          <cell r="Y906" t="str">
            <v/>
          </cell>
          <cell r="Z906">
            <v>0</v>
          </cell>
          <cell r="AA906" t="str">
            <v/>
          </cell>
          <cell r="AB906" t="str">
            <v/>
          </cell>
          <cell r="AC906" t="str">
            <v/>
          </cell>
          <cell r="AD906" t="str">
            <v/>
          </cell>
          <cell r="AE906" t="str">
            <v/>
          </cell>
          <cell r="AF906" t="str">
            <v/>
          </cell>
          <cell r="AG906" t="str">
            <v/>
          </cell>
          <cell r="AH906" t="str">
            <v/>
          </cell>
          <cell r="AI906" t="str">
            <v/>
          </cell>
          <cell r="AJ906" t="str">
            <v/>
          </cell>
          <cell r="AK906" t="str">
            <v/>
          </cell>
        </row>
        <row r="907">
          <cell r="C907" t="str">
            <v>INE0AED08037</v>
          </cell>
          <cell r="D907" t="str">
            <v>AI Assets Holding Ltd.</v>
          </cell>
          <cell r="E907" t="str">
            <v>AI Assets Holding (FORMERLY-Air India Assets Holding Ltd.) 07.39% (Series3) 22-Oct-2029</v>
          </cell>
          <cell r="F907" t="str">
            <v>Bond</v>
          </cell>
          <cell r="G907">
            <v>47413</v>
          </cell>
          <cell r="H907">
            <v>0.07390000000000001</v>
          </cell>
          <cell r="I907">
            <v>100</v>
          </cell>
          <cell r="J907">
            <v>99.2404</v>
          </cell>
          <cell r="K907">
            <v>0.077043</v>
          </cell>
          <cell r="L907">
            <v>0.0066839999999999955</v>
          </cell>
          <cell r="M907" t="str">
            <v>Maturity</v>
          </cell>
          <cell r="N907">
            <v>47413</v>
          </cell>
          <cell r="O907">
            <v>5.418032786885246</v>
          </cell>
          <cell r="P907">
            <v>4.529047307601798</v>
          </cell>
          <cell r="Q907">
            <v>4.361053004296779</v>
          </cell>
          <cell r="R907" t="str">
            <v>[ICRA]AAA(CE)</v>
          </cell>
          <cell r="S907" t="str">
            <v/>
          </cell>
          <cell r="T907">
            <v>99.2403</v>
          </cell>
          <cell r="U907">
            <v>0.077043</v>
          </cell>
          <cell r="V907">
            <v>0.006335999999999994</v>
          </cell>
          <cell r="W907" t="str">
            <v>Level-3</v>
          </cell>
          <cell r="X907" t="str">
            <v>Maturity</v>
          </cell>
          <cell r="Y907" t="str">
            <v/>
          </cell>
          <cell r="Z907">
            <v>0</v>
          </cell>
          <cell r="AA907" t="str">
            <v/>
          </cell>
          <cell r="AB907" t="str">
            <v/>
          </cell>
          <cell r="AC907" t="str">
            <v/>
          </cell>
          <cell r="AD907" t="str">
            <v/>
          </cell>
          <cell r="AE907" t="str">
            <v/>
          </cell>
          <cell r="AF907" t="str">
            <v/>
          </cell>
          <cell r="AG907" t="str">
            <v/>
          </cell>
          <cell r="AH907" t="str">
            <v/>
          </cell>
          <cell r="AI907" t="str">
            <v/>
          </cell>
          <cell r="AJ907" t="str">
            <v/>
          </cell>
          <cell r="AK907" t="str">
            <v/>
          </cell>
        </row>
        <row r="908">
          <cell r="C908" t="str">
            <v>INE121J08046</v>
          </cell>
          <cell r="D908" t="str">
            <v>Indus Towers Ltd.</v>
          </cell>
          <cell r="E908" t="str">
            <v>Indus Towers 08.20% (Series I) 06-Dec-2024</v>
          </cell>
          <cell r="F908" t="str">
            <v>Bond</v>
          </cell>
          <cell r="G908">
            <v>45632</v>
          </cell>
          <cell r="H908">
            <v>0.082</v>
          </cell>
          <cell r="I908">
            <v>100</v>
          </cell>
          <cell r="J908">
            <v>99.9631</v>
          </cell>
          <cell r="K908">
            <v>0.0797</v>
          </cell>
          <cell r="L908">
            <v>0.009699999999999986</v>
          </cell>
          <cell r="M908" t="str">
            <v>Maturity</v>
          </cell>
          <cell r="N908">
            <v>45632</v>
          </cell>
          <cell r="O908">
            <v>0.5409836065573771</v>
          </cell>
          <cell r="P908">
            <v>0.5382513661202186</v>
          </cell>
          <cell r="Q908">
            <v>0.4985193721591355</v>
          </cell>
          <cell r="R908" t="str">
            <v>CRISIL AA+</v>
          </cell>
          <cell r="S908" t="str">
            <v/>
          </cell>
          <cell r="T908">
            <v>99.9639</v>
          </cell>
          <cell r="U908">
            <v>0.0797</v>
          </cell>
          <cell r="V908">
            <v>0.009699999999999986</v>
          </cell>
          <cell r="W908" t="str">
            <v>Level-3</v>
          </cell>
          <cell r="X908" t="str">
            <v>Maturity</v>
          </cell>
          <cell r="Y908" t="str">
            <v/>
          </cell>
          <cell r="Z908">
            <v>0</v>
          </cell>
          <cell r="AA908" t="str">
            <v/>
          </cell>
          <cell r="AB908" t="str">
            <v/>
          </cell>
          <cell r="AC908" t="str">
            <v/>
          </cell>
          <cell r="AD908" t="str">
            <v/>
          </cell>
          <cell r="AE908" t="str">
            <v/>
          </cell>
          <cell r="AF908" t="str">
            <v/>
          </cell>
          <cell r="AG908" t="str">
            <v/>
          </cell>
          <cell r="AH908" t="str">
            <v/>
          </cell>
          <cell r="AI908" t="str">
            <v/>
          </cell>
          <cell r="AJ908" t="str">
            <v/>
          </cell>
          <cell r="AK908" t="str">
            <v/>
          </cell>
        </row>
        <row r="909">
          <cell r="C909" t="str">
            <v>INE084A08169</v>
          </cell>
          <cell r="D909" t="str">
            <v>Bank of India</v>
          </cell>
          <cell r="E909" t="str">
            <v>BOI 08.57% (Basel  III ATI Series VIII)  C 02-Dec-2027</v>
          </cell>
          <cell r="F909" t="str">
            <v>Bond</v>
          </cell>
          <cell r="G909">
            <v>81421</v>
          </cell>
          <cell r="H909">
            <v>0.0857</v>
          </cell>
          <cell r="I909">
            <v>100</v>
          </cell>
          <cell r="J909">
            <v>99.4274</v>
          </cell>
          <cell r="K909">
            <v>0.086156</v>
          </cell>
          <cell r="L909">
            <v>0.00795499999999999</v>
          </cell>
          <cell r="M909" t="str">
            <v>Maturity</v>
          </cell>
          <cell r="N909">
            <v>81421</v>
          </cell>
          <cell r="O909">
            <v>98.53150684931506</v>
          </cell>
          <cell r="P909">
            <v>12.460912225691334</v>
          </cell>
          <cell r="Q909">
            <v>11.472488505970905</v>
          </cell>
          <cell r="R909" t="str">
            <v>CRISIL AA</v>
          </cell>
          <cell r="S909" t="str">
            <v/>
          </cell>
          <cell r="T909">
            <v>99.4281</v>
          </cell>
          <cell r="U909">
            <v>0.086156</v>
          </cell>
          <cell r="V909">
            <v>0.0075799999999999895</v>
          </cell>
          <cell r="W909" t="str">
            <v>Level-3</v>
          </cell>
          <cell r="X909" t="str">
            <v>Maturity</v>
          </cell>
          <cell r="Y909" t="str">
            <v/>
          </cell>
          <cell r="Z909">
            <v>0</v>
          </cell>
          <cell r="AA909" t="str">
            <v/>
          </cell>
          <cell r="AB909" t="str">
            <v/>
          </cell>
          <cell r="AC909" t="str">
            <v/>
          </cell>
          <cell r="AD909" t="str">
            <v/>
          </cell>
          <cell r="AE909" t="str">
            <v/>
          </cell>
          <cell r="AF909" t="str">
            <v/>
          </cell>
          <cell r="AG909" t="str">
            <v/>
          </cell>
          <cell r="AH909" t="str">
            <v/>
          </cell>
          <cell r="AI909" t="str">
            <v/>
          </cell>
          <cell r="AJ909" t="str">
            <v/>
          </cell>
          <cell r="AK909" t="str">
            <v/>
          </cell>
        </row>
        <row r="910">
          <cell r="C910" t="str">
            <v>INE261F08DT8</v>
          </cell>
          <cell r="D910" t="str">
            <v>National Bank for Agriculture &amp; Rural Development</v>
          </cell>
          <cell r="E910" t="str">
            <v>NABARD 07.50 (Series 23F) 17-Dec-2025</v>
          </cell>
          <cell r="F910" t="str">
            <v>Bond</v>
          </cell>
          <cell r="G910">
            <v>46008</v>
          </cell>
          <cell r="H910">
            <v>0.075</v>
          </cell>
          <cell r="I910">
            <v>100</v>
          </cell>
          <cell r="J910">
            <v>99.5835</v>
          </cell>
          <cell r="K910">
            <v>0.0774</v>
          </cell>
          <cell r="L910">
            <v>0.006836999999999996</v>
          </cell>
          <cell r="M910" t="str">
            <v>Maturity</v>
          </cell>
          <cell r="N910">
            <v>46008</v>
          </cell>
          <cell r="O910">
            <v>1.5710981360880305</v>
          </cell>
          <cell r="P910">
            <v>1.4969142143274314</v>
          </cell>
          <cell r="Q910">
            <v>1.3893764751507625</v>
          </cell>
          <cell r="R910" t="str">
            <v>CRISIL AAA</v>
          </cell>
          <cell r="S910" t="str">
            <v/>
          </cell>
          <cell r="T910">
            <v>99.583</v>
          </cell>
          <cell r="U910">
            <v>0.0774</v>
          </cell>
          <cell r="V910">
            <v>0.006555999999999992</v>
          </cell>
          <cell r="W910" t="str">
            <v>Level-3</v>
          </cell>
          <cell r="X910" t="str">
            <v>Maturity</v>
          </cell>
          <cell r="Y910" t="str">
            <v/>
          </cell>
          <cell r="Z910">
            <v>0</v>
          </cell>
          <cell r="AA910" t="str">
            <v/>
          </cell>
          <cell r="AB910" t="str">
            <v/>
          </cell>
          <cell r="AC910" t="str">
            <v/>
          </cell>
          <cell r="AD910" t="str">
            <v/>
          </cell>
          <cell r="AE910" t="str">
            <v/>
          </cell>
          <cell r="AF910" t="str">
            <v/>
          </cell>
          <cell r="AG910" t="str">
            <v/>
          </cell>
          <cell r="AH910" t="str">
            <v/>
          </cell>
          <cell r="AI910" t="str">
            <v/>
          </cell>
          <cell r="AJ910" t="str">
            <v/>
          </cell>
          <cell r="AK910" t="str">
            <v/>
          </cell>
        </row>
        <row r="911">
          <cell r="C911" t="str">
            <v>INE403D08165</v>
          </cell>
          <cell r="D911" t="str">
            <v>Bharti Telecom Ltd.</v>
          </cell>
          <cell r="E911" t="str">
            <v>Bharti Telecom Ltd. 8.6% (Series XIV) 12-Dec-2025</v>
          </cell>
          <cell r="F911" t="str">
            <v>Bond</v>
          </cell>
          <cell r="G911">
            <v>46003</v>
          </cell>
          <cell r="H911">
            <v>0.08600000000000001</v>
          </cell>
          <cell r="I911">
            <v>100</v>
          </cell>
          <cell r="J911">
            <v>99.6106</v>
          </cell>
          <cell r="K911">
            <v>0.08815</v>
          </cell>
          <cell r="L911">
            <v>0.017587000000000005</v>
          </cell>
          <cell r="M911" t="str">
            <v>Maturity</v>
          </cell>
          <cell r="N911">
            <v>46003</v>
          </cell>
          <cell r="O911">
            <v>1.5573770491803278</v>
          </cell>
          <cell r="P911">
            <v>1.475310784260406</v>
          </cell>
          <cell r="Q911">
            <v>1.3557972561323404</v>
          </cell>
          <cell r="R911" t="str">
            <v>CRISIL AA+</v>
          </cell>
          <cell r="S911" t="str">
            <v/>
          </cell>
          <cell r="T911">
            <v>99.6102</v>
          </cell>
          <cell r="U911">
            <v>0.08815</v>
          </cell>
          <cell r="V911">
            <v>0.017605999999999997</v>
          </cell>
          <cell r="W911" t="str">
            <v>Level-3</v>
          </cell>
          <cell r="X911" t="str">
            <v>Maturity</v>
          </cell>
          <cell r="Y911" t="str">
            <v/>
          </cell>
          <cell r="Z911">
            <v>0</v>
          </cell>
          <cell r="AA911" t="str">
            <v/>
          </cell>
          <cell r="AB911" t="str">
            <v/>
          </cell>
          <cell r="AC911" t="str">
            <v/>
          </cell>
          <cell r="AD911" t="str">
            <v/>
          </cell>
          <cell r="AE911" t="str">
            <v/>
          </cell>
          <cell r="AF911" t="str">
            <v/>
          </cell>
          <cell r="AG911" t="str">
            <v/>
          </cell>
          <cell r="AH911" t="str">
            <v/>
          </cell>
          <cell r="AI911" t="str">
            <v/>
          </cell>
          <cell r="AJ911" t="str">
            <v/>
          </cell>
          <cell r="AK911" t="str">
            <v/>
          </cell>
        </row>
        <row r="912">
          <cell r="C912" t="str">
            <v>INE403D08173</v>
          </cell>
          <cell r="D912" t="str">
            <v>Bharti Telecom Ltd.</v>
          </cell>
          <cell r="E912" t="str">
            <v>Bharti Telecom Ltd.(Series XV K-MCLR 6M) 12-Dec-2025 C 12-Dec-2023</v>
          </cell>
          <cell r="F912" t="str">
            <v>Bond</v>
          </cell>
          <cell r="G912">
            <v>46003</v>
          </cell>
          <cell r="H912">
            <v>0.084</v>
          </cell>
          <cell r="I912">
            <v>100</v>
          </cell>
          <cell r="J912">
            <v>99.9101</v>
          </cell>
          <cell r="K912">
            <v>0.09</v>
          </cell>
          <cell r="L912">
            <v>0.01999999999999999</v>
          </cell>
          <cell r="M912" t="str">
            <v>Call</v>
          </cell>
          <cell r="N912">
            <v>45638</v>
          </cell>
          <cell r="O912">
            <v>0.5573770491803278</v>
          </cell>
          <cell r="P912">
            <v>0.5546448087431693</v>
          </cell>
          <cell r="Q912">
            <v>0.5088484483882288</v>
          </cell>
          <cell r="R912" t="str">
            <v>CRISIL AA+</v>
          </cell>
          <cell r="S912" t="str">
            <v/>
          </cell>
          <cell r="T912">
            <v>99.9109</v>
          </cell>
          <cell r="U912">
            <v>0.09</v>
          </cell>
          <cell r="V912">
            <v>0.01999999999999999</v>
          </cell>
          <cell r="W912" t="str">
            <v>Level-3</v>
          </cell>
          <cell r="X912" t="str">
            <v>Maturity</v>
          </cell>
          <cell r="Y912" t="str">
            <v/>
          </cell>
          <cell r="Z912">
            <v>0</v>
          </cell>
          <cell r="AA912">
            <v>2</v>
          </cell>
          <cell r="AB912" t="str">
            <v/>
          </cell>
          <cell r="AC912" t="str">
            <v/>
          </cell>
          <cell r="AD912" t="str">
            <v/>
          </cell>
          <cell r="AE912" t="str">
            <v/>
          </cell>
          <cell r="AF912" t="str">
            <v/>
          </cell>
          <cell r="AG912" t="str">
            <v/>
          </cell>
          <cell r="AH912" t="str">
            <v/>
          </cell>
          <cell r="AI912" t="str">
            <v/>
          </cell>
          <cell r="AJ912" t="str">
            <v/>
          </cell>
          <cell r="AK912" t="str">
            <v/>
          </cell>
        </row>
        <row r="913">
          <cell r="C913" t="str">
            <v>INE220B08092</v>
          </cell>
          <cell r="D913" t="str">
            <v>Kalpataru Projects International Ltd.</v>
          </cell>
          <cell r="E913" t="str">
            <v>Kalpataru Projects International 08.46% (Reporate +2.21%) 09-Dec-2025</v>
          </cell>
          <cell r="F913" t="str">
            <v>Bond</v>
          </cell>
          <cell r="G913">
            <v>46000</v>
          </cell>
          <cell r="H913">
            <v>0.08710000000000001</v>
          </cell>
          <cell r="I913">
            <v>100</v>
          </cell>
          <cell r="J913">
            <v>100.0079</v>
          </cell>
          <cell r="K913">
            <v>0.0864</v>
          </cell>
          <cell r="L913">
            <v>0.015837000000000004</v>
          </cell>
          <cell r="M913" t="str">
            <v>Maturity</v>
          </cell>
          <cell r="N913">
            <v>46000</v>
          </cell>
          <cell r="O913">
            <v>1.5491803278688525</v>
          </cell>
          <cell r="P913">
            <v>1.4663741237197847</v>
          </cell>
          <cell r="Q913">
            <v>1.349755268519684</v>
          </cell>
          <cell r="R913" t="str">
            <v>CRISIL AA</v>
          </cell>
          <cell r="S913" t="str">
            <v/>
          </cell>
          <cell r="T913">
            <v>100.0081</v>
          </cell>
          <cell r="U913">
            <v>0.0864</v>
          </cell>
          <cell r="V913">
            <v>0.015855999999999995</v>
          </cell>
          <cell r="W913" t="str">
            <v>Level-3</v>
          </cell>
          <cell r="X913" t="str">
            <v>Maturity</v>
          </cell>
          <cell r="Y913" t="str">
            <v/>
          </cell>
          <cell r="Z913">
            <v>0</v>
          </cell>
          <cell r="AA913" t="str">
            <v/>
          </cell>
          <cell r="AB913" t="str">
            <v/>
          </cell>
          <cell r="AC913">
            <v>1</v>
          </cell>
          <cell r="AD913" t="str">
            <v/>
          </cell>
          <cell r="AE913" t="str">
            <v/>
          </cell>
          <cell r="AF913" t="str">
            <v/>
          </cell>
          <cell r="AG913" t="str">
            <v/>
          </cell>
          <cell r="AH913" t="str">
            <v/>
          </cell>
          <cell r="AI913" t="str">
            <v/>
          </cell>
          <cell r="AJ913" t="str">
            <v/>
          </cell>
          <cell r="AK913" t="str">
            <v/>
          </cell>
        </row>
        <row r="914">
          <cell r="C914" t="str">
            <v>INE377Y07300</v>
          </cell>
          <cell r="D914" t="str">
            <v>Bajaj Housing Finance Ltd.</v>
          </cell>
          <cell r="E914" t="str">
            <v>Bajaj Housing Finance 07.70% (Series 29 Tranche 7) 21-May-2027</v>
          </cell>
          <cell r="F914" t="str">
            <v>Bond</v>
          </cell>
          <cell r="G914">
            <v>46528</v>
          </cell>
          <cell r="H914">
            <v>0.077</v>
          </cell>
          <cell r="I914">
            <v>100</v>
          </cell>
          <cell r="J914">
            <v>99.2037</v>
          </cell>
          <cell r="K914">
            <v>0.0801</v>
          </cell>
          <cell r="L914">
            <v>0.009986000000000009</v>
          </cell>
          <cell r="M914" t="str">
            <v>Maturity</v>
          </cell>
          <cell r="N914">
            <v>46528</v>
          </cell>
          <cell r="O914">
            <v>2.997252788382364</v>
          </cell>
          <cell r="P914">
            <v>2.584424851615255</v>
          </cell>
          <cell r="Q914">
            <v>2.392764421456583</v>
          </cell>
          <cell r="R914" t="str">
            <v>CRISIL AAA</v>
          </cell>
          <cell r="S914" t="str">
            <v/>
          </cell>
          <cell r="T914">
            <v>99.2038</v>
          </cell>
          <cell r="U914">
            <v>0.0801</v>
          </cell>
          <cell r="V914">
            <v>0.009884999999999991</v>
          </cell>
          <cell r="W914" t="str">
            <v>Level-3</v>
          </cell>
          <cell r="X914" t="str">
            <v>Maturity</v>
          </cell>
          <cell r="Y914" t="str">
            <v/>
          </cell>
          <cell r="Z914">
            <v>0</v>
          </cell>
          <cell r="AA914" t="str">
            <v/>
          </cell>
          <cell r="AB914" t="str">
            <v/>
          </cell>
          <cell r="AC914" t="str">
            <v/>
          </cell>
          <cell r="AD914" t="str">
            <v/>
          </cell>
          <cell r="AE914" t="str">
            <v/>
          </cell>
          <cell r="AF914" t="str">
            <v/>
          </cell>
          <cell r="AG914" t="str">
            <v/>
          </cell>
          <cell r="AH914" t="str">
            <v/>
          </cell>
          <cell r="AI914" t="str">
            <v/>
          </cell>
          <cell r="AJ914" t="str">
            <v/>
          </cell>
          <cell r="AK914" t="str">
            <v/>
          </cell>
        </row>
        <row r="915">
          <cell r="C915" t="str">
            <v>INE090A08UJ7</v>
          </cell>
          <cell r="D915" t="str">
            <v>ICICI Bank Ltd.</v>
          </cell>
          <cell r="E915" t="str">
            <v>ICICI Bank 07.63% (series DDE22LB)  12-Dec-2029</v>
          </cell>
          <cell r="F915" t="str">
            <v>Bond</v>
          </cell>
          <cell r="G915">
            <v>47464</v>
          </cell>
          <cell r="H915">
            <v>0.0763</v>
          </cell>
          <cell r="I915">
            <v>100</v>
          </cell>
          <cell r="J915">
            <v>99.711</v>
          </cell>
          <cell r="K915">
            <v>0.0768</v>
          </cell>
          <cell r="L915">
            <v>0.006440999999999988</v>
          </cell>
          <cell r="M915" t="str">
            <v>Maturity</v>
          </cell>
          <cell r="N915">
            <v>47464</v>
          </cell>
          <cell r="O915">
            <v>5.557377049180328</v>
          </cell>
          <cell r="P915">
            <v>4.585332060785205</v>
          </cell>
          <cell r="Q915">
            <v>4.258295004443912</v>
          </cell>
          <cell r="R915" t="str">
            <v>CRISIL AAA</v>
          </cell>
          <cell r="S915" t="str">
            <v/>
          </cell>
          <cell r="T915">
            <v>99.711</v>
          </cell>
          <cell r="U915">
            <v>0.0768</v>
          </cell>
          <cell r="V915">
            <v>0.006093000000000001</v>
          </cell>
          <cell r="W915" t="str">
            <v>Level-3</v>
          </cell>
          <cell r="X915" t="str">
            <v>Maturity</v>
          </cell>
          <cell r="Y915" t="str">
            <v/>
          </cell>
          <cell r="Z915">
            <v>0</v>
          </cell>
          <cell r="AA915" t="str">
            <v/>
          </cell>
          <cell r="AB915" t="str">
            <v/>
          </cell>
          <cell r="AC915" t="str">
            <v/>
          </cell>
          <cell r="AD915" t="str">
            <v/>
          </cell>
          <cell r="AE915" t="str">
            <v/>
          </cell>
          <cell r="AF915" t="str">
            <v/>
          </cell>
          <cell r="AG915" t="str">
            <v/>
          </cell>
          <cell r="AH915" t="str">
            <v/>
          </cell>
          <cell r="AI915" t="str">
            <v/>
          </cell>
          <cell r="AJ915" t="str">
            <v/>
          </cell>
          <cell r="AK915" t="str">
            <v/>
          </cell>
        </row>
        <row r="916">
          <cell r="C916" t="str">
            <v>INE957N07724</v>
          </cell>
          <cell r="D916" t="str">
            <v>Hero Fincorp Ltd.</v>
          </cell>
          <cell r="E916" t="str">
            <v>Hero Fincorp 0% (Series HFCL/NCD/058) 13-Aug-2024</v>
          </cell>
          <cell r="F916" t="str">
            <v>Bond</v>
          </cell>
          <cell r="G916">
            <v>45517</v>
          </cell>
          <cell r="H916">
            <v>0</v>
          </cell>
          <cell r="I916">
            <v>100</v>
          </cell>
          <cell r="J916">
            <v>112.1683</v>
          </cell>
          <cell r="K916">
            <v>0.0816</v>
          </cell>
          <cell r="L916">
            <v>0.012923071428571437</v>
          </cell>
          <cell r="M916" t="str">
            <v>Maturity</v>
          </cell>
          <cell r="N916">
            <v>45517</v>
          </cell>
          <cell r="O916">
            <v>0.226775956284153</v>
          </cell>
          <cell r="P916">
            <v>0.22404371584699453</v>
          </cell>
          <cell r="Q916">
            <v>0.20714100947392247</v>
          </cell>
          <cell r="R916" t="str">
            <v>[ICRA]AA+</v>
          </cell>
          <cell r="S916" t="str">
            <v/>
          </cell>
          <cell r="T916">
            <v>112.1438</v>
          </cell>
          <cell r="U916">
            <v>0.0816</v>
          </cell>
          <cell r="V916">
            <v>0.012745517836472708</v>
          </cell>
          <cell r="W916" t="str">
            <v>Level-3</v>
          </cell>
          <cell r="X916" t="str">
            <v>Maturity</v>
          </cell>
          <cell r="Y916" t="str">
            <v/>
          </cell>
          <cell r="Z916">
            <v>14.194</v>
          </cell>
          <cell r="AA916" t="str">
            <v/>
          </cell>
          <cell r="AB916" t="str">
            <v/>
          </cell>
          <cell r="AC916" t="str">
            <v/>
          </cell>
          <cell r="AD916" t="str">
            <v/>
          </cell>
          <cell r="AE916" t="str">
            <v/>
          </cell>
          <cell r="AF916" t="str">
            <v/>
          </cell>
          <cell r="AG916" t="str">
            <v/>
          </cell>
          <cell r="AH916" t="str">
            <v/>
          </cell>
          <cell r="AI916" t="str">
            <v/>
          </cell>
          <cell r="AJ916" t="str">
            <v/>
          </cell>
          <cell r="AK916" t="str">
            <v/>
          </cell>
        </row>
        <row r="917">
          <cell r="C917" t="str">
            <v>INE432R07331</v>
          </cell>
          <cell r="D917" t="str">
            <v>Shriram Housing Finance Ltd.</v>
          </cell>
          <cell r="E917" t="str">
            <v>Shriram Housing Fin ( 1Yr SBI MCLR+57 Bps) 10-Oct-2025</v>
          </cell>
          <cell r="F917" t="str">
            <v>Bond</v>
          </cell>
          <cell r="G917">
            <v>45940</v>
          </cell>
          <cell r="H917">
            <v>0.0907</v>
          </cell>
          <cell r="I917">
            <v>100</v>
          </cell>
          <cell r="J917">
            <v>100.7145</v>
          </cell>
          <cell r="K917">
            <v>0.088448</v>
          </cell>
          <cell r="L917">
            <v>0.017884999999999998</v>
          </cell>
          <cell r="M917" t="str">
            <v>Maturity</v>
          </cell>
          <cell r="N917">
            <v>45940</v>
          </cell>
          <cell r="O917">
            <v>1.3847668238640616</v>
          </cell>
          <cell r="P917">
            <v>1.2916955780063513</v>
          </cell>
          <cell r="Q917">
            <v>1.26375150473368</v>
          </cell>
          <cell r="R917" t="str">
            <v>IND AA+</v>
          </cell>
          <cell r="S917" t="str">
            <v/>
          </cell>
          <cell r="T917">
            <v>100.7157</v>
          </cell>
          <cell r="U917">
            <v>0.088448</v>
          </cell>
          <cell r="V917">
            <v>0.017904000000000003</v>
          </cell>
          <cell r="W917" t="str">
            <v>Level-3</v>
          </cell>
          <cell r="X917" t="str">
            <v>Maturity</v>
          </cell>
          <cell r="Y917" t="str">
            <v/>
          </cell>
          <cell r="Z917">
            <v>0</v>
          </cell>
          <cell r="AA917" t="str">
            <v/>
          </cell>
          <cell r="AB917" t="str">
            <v/>
          </cell>
          <cell r="AC917" t="str">
            <v/>
          </cell>
          <cell r="AD917" t="str">
            <v/>
          </cell>
          <cell r="AE917" t="str">
            <v/>
          </cell>
          <cell r="AF917" t="str">
            <v/>
          </cell>
          <cell r="AG917" t="str">
            <v/>
          </cell>
          <cell r="AH917" t="str">
            <v/>
          </cell>
          <cell r="AI917" t="str">
            <v/>
          </cell>
          <cell r="AJ917" t="str">
            <v/>
          </cell>
          <cell r="AK917" t="str">
            <v/>
          </cell>
        </row>
        <row r="918">
          <cell r="C918" t="str">
            <v>INE134E08LW7</v>
          </cell>
          <cell r="D918" t="str">
            <v>Power Finance Corporation Ltd.</v>
          </cell>
          <cell r="E918" t="str">
            <v>PFC 07.58%  15-Apr-2033</v>
          </cell>
          <cell r="F918" t="str">
            <v>Bond</v>
          </cell>
          <cell r="G918">
            <v>48684</v>
          </cell>
          <cell r="H918">
            <v>0.0758</v>
          </cell>
          <cell r="I918">
            <v>100</v>
          </cell>
          <cell r="J918">
            <v>100.5339</v>
          </cell>
          <cell r="K918">
            <v>0.0749</v>
          </cell>
          <cell r="L918">
            <v>0.004270999999999997</v>
          </cell>
          <cell r="M918" t="str">
            <v>Maturity</v>
          </cell>
          <cell r="N918">
            <v>48684</v>
          </cell>
          <cell r="O918">
            <v>8.89708810539711</v>
          </cell>
          <cell r="P918">
            <v>6.580852535514039</v>
          </cell>
          <cell r="Q918">
            <v>6.122292804459986</v>
          </cell>
          <cell r="R918" t="str">
            <v>CRISIL AAA</v>
          </cell>
          <cell r="S918" t="str">
            <v/>
          </cell>
          <cell r="T918">
            <v>100.5341</v>
          </cell>
          <cell r="U918">
            <v>0.0749</v>
          </cell>
          <cell r="V918">
            <v>0.004366999999999996</v>
          </cell>
          <cell r="W918" t="str">
            <v>Level-2</v>
          </cell>
          <cell r="X918" t="str">
            <v>Maturity</v>
          </cell>
          <cell r="Y918" t="str">
            <v/>
          </cell>
          <cell r="Z918">
            <v>0</v>
          </cell>
          <cell r="AA918" t="str">
            <v/>
          </cell>
          <cell r="AB918" t="str">
            <v/>
          </cell>
          <cell r="AC918" t="str">
            <v/>
          </cell>
          <cell r="AD918" t="str">
            <v/>
          </cell>
          <cell r="AE918" t="str">
            <v/>
          </cell>
          <cell r="AF918" t="str">
            <v/>
          </cell>
          <cell r="AG918" t="str">
            <v/>
          </cell>
          <cell r="AH918" t="str">
            <v/>
          </cell>
          <cell r="AI918" t="str">
            <v/>
          </cell>
          <cell r="AJ918" t="str">
            <v/>
          </cell>
          <cell r="AK918" t="str">
            <v/>
          </cell>
        </row>
        <row r="919">
          <cell r="C919" t="str">
            <v>INE092T08394</v>
          </cell>
          <cell r="D919" t="str">
            <v>IDFC First Bank Ltd.</v>
          </cell>
          <cell r="E919" t="str">
            <v>IDFC First Bank 08.80% [SERIES IDFC BANK OBB 40/2010] 27-Jan-2025</v>
          </cell>
          <cell r="F919" t="str">
            <v>Bond</v>
          </cell>
          <cell r="G919">
            <v>45684</v>
          </cell>
          <cell r="H919">
            <v>0.08800000000000001</v>
          </cell>
          <cell r="I919">
            <v>100</v>
          </cell>
          <cell r="J919">
            <v>100.1697</v>
          </cell>
          <cell r="K919">
            <v>0.083</v>
          </cell>
          <cell r="L919">
            <v>0.012900000000000009</v>
          </cell>
          <cell r="M919" t="str">
            <v>Maturity</v>
          </cell>
          <cell r="N919">
            <v>45684</v>
          </cell>
          <cell r="O919">
            <v>0.6830601092896175</v>
          </cell>
          <cell r="P919">
            <v>0.680327868852459</v>
          </cell>
          <cell r="Q919">
            <v>0.6281882445544404</v>
          </cell>
          <cell r="R919" t="str">
            <v>[ICRA]AA+</v>
          </cell>
          <cell r="S919" t="str">
            <v/>
          </cell>
          <cell r="T919">
            <v>100.1716</v>
          </cell>
          <cell r="U919">
            <v>0.083</v>
          </cell>
          <cell r="V919">
            <v>0.012344999999999995</v>
          </cell>
          <cell r="W919" t="str">
            <v>Level-3</v>
          </cell>
          <cell r="X919" t="str">
            <v>Maturity</v>
          </cell>
          <cell r="Y919">
            <v>0.002725</v>
          </cell>
          <cell r="Z919">
            <v>0</v>
          </cell>
          <cell r="AA919" t="str">
            <v/>
          </cell>
          <cell r="AB919" t="str">
            <v/>
          </cell>
          <cell r="AC919" t="str">
            <v/>
          </cell>
          <cell r="AD919" t="str">
            <v/>
          </cell>
          <cell r="AE919" t="str">
            <v/>
          </cell>
          <cell r="AF919" t="str">
            <v/>
          </cell>
          <cell r="AG919" t="str">
            <v/>
          </cell>
          <cell r="AH919" t="str">
            <v/>
          </cell>
          <cell r="AI919" t="str">
            <v/>
          </cell>
          <cell r="AJ919" t="str">
            <v/>
          </cell>
          <cell r="AK919" t="str">
            <v/>
          </cell>
        </row>
        <row r="920">
          <cell r="C920" t="str">
            <v>INE092T08451</v>
          </cell>
          <cell r="D920" t="str">
            <v>IDFC First Bank Ltd.</v>
          </cell>
          <cell r="E920" t="str">
            <v>IDFC First Bank 08.90% [SERIES IDFC BANK OBB 05/2011] 28-Apr-2025</v>
          </cell>
          <cell r="F920" t="str">
            <v>Bond</v>
          </cell>
          <cell r="G920">
            <v>45775</v>
          </cell>
          <cell r="H920">
            <v>0.08900000000000001</v>
          </cell>
          <cell r="I920">
            <v>100</v>
          </cell>
          <cell r="J920">
            <v>100.3327</v>
          </cell>
          <cell r="K920">
            <v>0.0846</v>
          </cell>
          <cell r="L920">
            <v>0.014481999999999995</v>
          </cell>
          <cell r="M920" t="str">
            <v>Maturity</v>
          </cell>
          <cell r="N920">
            <v>45775</v>
          </cell>
          <cell r="O920">
            <v>0.9342465753424658</v>
          </cell>
          <cell r="P920">
            <v>0.9315068493150684</v>
          </cell>
          <cell r="Q920">
            <v>0.8588482844505518</v>
          </cell>
          <cell r="R920" t="str">
            <v>[ICRA]AA+</v>
          </cell>
          <cell r="S920" t="str">
            <v/>
          </cell>
          <cell r="T920">
            <v>100.3354</v>
          </cell>
          <cell r="U920">
            <v>0.0846</v>
          </cell>
          <cell r="V920">
            <v>0.014200666666666667</v>
          </cell>
          <cell r="W920" t="str">
            <v>Level-3</v>
          </cell>
          <cell r="X920" t="str">
            <v>Maturity</v>
          </cell>
          <cell r="Y920">
            <v>0.007152</v>
          </cell>
          <cell r="Z920">
            <v>0</v>
          </cell>
          <cell r="AA920" t="str">
            <v/>
          </cell>
          <cell r="AB920" t="str">
            <v/>
          </cell>
          <cell r="AC920" t="str">
            <v/>
          </cell>
          <cell r="AD920" t="str">
            <v/>
          </cell>
          <cell r="AE920" t="str">
            <v/>
          </cell>
          <cell r="AF920" t="str">
            <v/>
          </cell>
          <cell r="AG920" t="str">
            <v/>
          </cell>
          <cell r="AH920" t="str">
            <v/>
          </cell>
          <cell r="AI920" t="str">
            <v/>
          </cell>
          <cell r="AJ920" t="str">
            <v/>
          </cell>
          <cell r="AK920" t="str">
            <v/>
          </cell>
        </row>
        <row r="921">
          <cell r="C921" t="str">
            <v>INE261F08DU6</v>
          </cell>
          <cell r="D921" t="str">
            <v>National Bank for Agriculture &amp; Rural Development</v>
          </cell>
          <cell r="E921" t="str">
            <v>NABARD 07.54 (Series 23E)  15-Apr-2033</v>
          </cell>
          <cell r="F921" t="str">
            <v>Bond</v>
          </cell>
          <cell r="G921">
            <v>48684</v>
          </cell>
          <cell r="H921">
            <v>0.07540000000000001</v>
          </cell>
          <cell r="I921">
            <v>100</v>
          </cell>
          <cell r="J921">
            <v>100.2272</v>
          </cell>
          <cell r="K921">
            <v>0.075</v>
          </cell>
          <cell r="L921">
            <v>0.004371</v>
          </cell>
          <cell r="M921" t="str">
            <v>Maturity</v>
          </cell>
          <cell r="N921">
            <v>48684</v>
          </cell>
          <cell r="O921">
            <v>8.898630136986302</v>
          </cell>
          <cell r="P921">
            <v>6.747248628616209</v>
          </cell>
          <cell r="Q921">
            <v>6.276510352201124</v>
          </cell>
          <cell r="R921" t="str">
            <v>CRISIL AAA</v>
          </cell>
          <cell r="S921" t="str">
            <v/>
          </cell>
          <cell r="T921">
            <v>100.2279</v>
          </cell>
          <cell r="U921">
            <v>0.075</v>
          </cell>
          <cell r="V921">
            <v>0.003966999999999998</v>
          </cell>
          <cell r="W921" t="str">
            <v>Level-3</v>
          </cell>
          <cell r="X921" t="str">
            <v>Maturity</v>
          </cell>
          <cell r="Y921">
            <v>0.00932</v>
          </cell>
          <cell r="Z921">
            <v>0</v>
          </cell>
          <cell r="AA921" t="str">
            <v/>
          </cell>
          <cell r="AB921" t="str">
            <v/>
          </cell>
          <cell r="AC921" t="str">
            <v/>
          </cell>
          <cell r="AD921" t="str">
            <v/>
          </cell>
          <cell r="AE921" t="str">
            <v/>
          </cell>
          <cell r="AF921" t="str">
            <v/>
          </cell>
          <cell r="AG921" t="str">
            <v/>
          </cell>
          <cell r="AH921" t="str">
            <v/>
          </cell>
          <cell r="AI921" t="str">
            <v/>
          </cell>
          <cell r="AJ921" t="str">
            <v/>
          </cell>
          <cell r="AK921" t="str">
            <v/>
          </cell>
        </row>
        <row r="922">
          <cell r="C922" t="str">
            <v>INE094A08143</v>
          </cell>
          <cell r="D922" t="str">
            <v>Hindustan Petroleum Corporation Ltd.</v>
          </cell>
          <cell r="E922" t="str">
            <v>HPCL 07.54% (Series V) 15-Apr-2033</v>
          </cell>
          <cell r="F922" t="str">
            <v>Bond</v>
          </cell>
          <cell r="G922">
            <v>48684</v>
          </cell>
          <cell r="H922">
            <v>0.07540000000000001</v>
          </cell>
          <cell r="I922">
            <v>100</v>
          </cell>
          <cell r="J922">
            <v>100.9824</v>
          </cell>
          <cell r="K922">
            <v>0.0738</v>
          </cell>
          <cell r="L922">
            <v>0.003171000000000007</v>
          </cell>
          <cell r="M922" t="str">
            <v>Maturity</v>
          </cell>
          <cell r="N922">
            <v>48684</v>
          </cell>
          <cell r="O922">
            <v>8.897080619806871</v>
          </cell>
          <cell r="P922">
            <v>6.59745616944822</v>
          </cell>
          <cell r="Q922">
            <v>6.144026978439393</v>
          </cell>
          <cell r="R922" t="str">
            <v>CRISIL AAA</v>
          </cell>
          <cell r="S922" t="str">
            <v/>
          </cell>
          <cell r="T922">
            <v>100.9827</v>
          </cell>
          <cell r="U922">
            <v>0.0738</v>
          </cell>
          <cell r="V922">
            <v>0.0027670000000000056</v>
          </cell>
          <cell r="W922" t="str">
            <v>Level-3</v>
          </cell>
          <cell r="X922" t="str">
            <v>Maturity</v>
          </cell>
          <cell r="Y922" t="str">
            <v/>
          </cell>
          <cell r="Z922">
            <v>0</v>
          </cell>
          <cell r="AA922" t="str">
            <v/>
          </cell>
          <cell r="AB922" t="str">
            <v/>
          </cell>
          <cell r="AC922" t="str">
            <v/>
          </cell>
          <cell r="AD922" t="str">
            <v/>
          </cell>
          <cell r="AE922" t="str">
            <v/>
          </cell>
          <cell r="AF922" t="str">
            <v/>
          </cell>
          <cell r="AG922" t="str">
            <v/>
          </cell>
          <cell r="AH922" t="str">
            <v/>
          </cell>
          <cell r="AI922" t="str">
            <v/>
          </cell>
          <cell r="AJ922" t="str">
            <v/>
          </cell>
          <cell r="AK922" t="str">
            <v/>
          </cell>
        </row>
        <row r="923">
          <cell r="C923" t="str">
            <v>INE950O07396</v>
          </cell>
          <cell r="D923" t="str">
            <v>Mahindra Rural Housing Finance Ltd.</v>
          </cell>
          <cell r="E923" t="str">
            <v>Mahindra Rural Housing Finance 08.35% (Series MRHFL AA2022) 24-Sep-2032</v>
          </cell>
          <cell r="F923" t="str">
            <v>Bond</v>
          </cell>
          <cell r="G923">
            <v>48481</v>
          </cell>
          <cell r="H923">
            <v>0.0835</v>
          </cell>
          <cell r="I923">
            <v>100</v>
          </cell>
          <cell r="J923">
            <v>101.0315</v>
          </cell>
          <cell r="K923">
            <v>0.081622</v>
          </cell>
          <cell r="L923">
            <v>0.010993000000000003</v>
          </cell>
          <cell r="M923" t="str">
            <v>Maturity</v>
          </cell>
          <cell r="N923">
            <v>48481</v>
          </cell>
          <cell r="O923">
            <v>8.341530054644808</v>
          </cell>
          <cell r="P923">
            <v>6.0271287973974</v>
          </cell>
          <cell r="Q923">
            <v>5.572306034268348</v>
          </cell>
          <cell r="R923" t="str">
            <v>IND AA+</v>
          </cell>
          <cell r="S923" t="str">
            <v/>
          </cell>
          <cell r="T923">
            <v>101.0315</v>
          </cell>
          <cell r="U923">
            <v>0.081622</v>
          </cell>
          <cell r="V923">
            <v>0.010689000000000004</v>
          </cell>
          <cell r="W923" t="str">
            <v>Level-3</v>
          </cell>
          <cell r="X923" t="str">
            <v>Maturity</v>
          </cell>
          <cell r="Y923" t="str">
            <v/>
          </cell>
          <cell r="Z923">
            <v>0</v>
          </cell>
          <cell r="AA923" t="str">
            <v/>
          </cell>
          <cell r="AB923" t="str">
            <v/>
          </cell>
          <cell r="AC923" t="str">
            <v/>
          </cell>
          <cell r="AD923" t="str">
            <v/>
          </cell>
          <cell r="AE923" t="str">
            <v/>
          </cell>
          <cell r="AF923" t="str">
            <v/>
          </cell>
          <cell r="AG923" t="str">
            <v/>
          </cell>
          <cell r="AH923" t="str">
            <v/>
          </cell>
          <cell r="AI923" t="str">
            <v/>
          </cell>
          <cell r="AJ923" t="str">
            <v/>
          </cell>
          <cell r="AK923" t="str">
            <v/>
          </cell>
        </row>
        <row r="924">
          <cell r="C924" t="str">
            <v>INE733E08239</v>
          </cell>
          <cell r="D924" t="str">
            <v>NTPC</v>
          </cell>
          <cell r="E924" t="str">
            <v>NTPC 07.44% (Series 79) 15-Apr-2033</v>
          </cell>
          <cell r="F924" t="str">
            <v>Bond</v>
          </cell>
          <cell r="G924">
            <v>48684</v>
          </cell>
          <cell r="H924">
            <v>0.07440000000000001</v>
          </cell>
          <cell r="I924">
            <v>100</v>
          </cell>
          <cell r="J924">
            <v>100.411</v>
          </cell>
          <cell r="K924">
            <v>0.0737</v>
          </cell>
          <cell r="L924">
            <v>0.0030710000000000043</v>
          </cell>
          <cell r="M924" t="str">
            <v>Maturity</v>
          </cell>
          <cell r="N924">
            <v>48684</v>
          </cell>
          <cell r="O924">
            <v>8.897073134216633</v>
          </cell>
          <cell r="P924">
            <v>6.615177961846695</v>
          </cell>
          <cell r="Q924">
            <v>6.161104556064725</v>
          </cell>
          <cell r="R924" t="str">
            <v>CRISIL AAA</v>
          </cell>
          <cell r="S924" t="str">
            <v/>
          </cell>
          <cell r="T924">
            <v>100.4112</v>
          </cell>
          <cell r="U924">
            <v>0.0737</v>
          </cell>
          <cell r="V924">
            <v>0.0026670000000000027</v>
          </cell>
          <cell r="W924" t="str">
            <v>Level-3</v>
          </cell>
          <cell r="X924" t="str">
            <v>Maturity</v>
          </cell>
          <cell r="Y924" t="str">
            <v/>
          </cell>
          <cell r="Z924">
            <v>0</v>
          </cell>
          <cell r="AA924" t="str">
            <v/>
          </cell>
          <cell r="AB924" t="str">
            <v/>
          </cell>
          <cell r="AC924" t="str">
            <v/>
          </cell>
          <cell r="AD924" t="str">
            <v/>
          </cell>
          <cell r="AE924" t="str">
            <v/>
          </cell>
          <cell r="AF924" t="str">
            <v/>
          </cell>
          <cell r="AG924" t="str">
            <v/>
          </cell>
          <cell r="AH924" t="str">
            <v/>
          </cell>
          <cell r="AI924" t="str">
            <v/>
          </cell>
          <cell r="AJ924" t="str">
            <v/>
          </cell>
          <cell r="AK924" t="str">
            <v/>
          </cell>
        </row>
        <row r="925">
          <cell r="C925" t="str">
            <v>INE020B08EC1</v>
          </cell>
          <cell r="D925" t="str">
            <v>Rural Electrification Corporation Ltd.</v>
          </cell>
          <cell r="E925" t="str">
            <v>RECL 07.53% (Series 217) 31-Mar-2033</v>
          </cell>
          <cell r="F925" t="str">
            <v>Bond</v>
          </cell>
          <cell r="G925">
            <v>48669</v>
          </cell>
          <cell r="H925">
            <v>0.0753</v>
          </cell>
          <cell r="I925">
            <v>100</v>
          </cell>
          <cell r="J925">
            <v>100.1576</v>
          </cell>
          <cell r="K925">
            <v>0.074996</v>
          </cell>
          <cell r="L925">
            <v>0.0036509999999999876</v>
          </cell>
          <cell r="M925" t="str">
            <v>Maturity</v>
          </cell>
          <cell r="N925">
            <v>48669</v>
          </cell>
          <cell r="O925">
            <v>8.857534246575343</v>
          </cell>
          <cell r="P925">
            <v>6.707666502974811</v>
          </cell>
          <cell r="Q925">
            <v>6.239712987745825</v>
          </cell>
          <cell r="R925" t="str">
            <v>CRISIL AAA</v>
          </cell>
          <cell r="S925" t="str">
            <v/>
          </cell>
          <cell r="T925">
            <v>100.1582</v>
          </cell>
          <cell r="U925">
            <v>0.074996</v>
          </cell>
          <cell r="V925">
            <v>0.0035139999999999894</v>
          </cell>
          <cell r="W925" t="str">
            <v>Level-2</v>
          </cell>
          <cell r="X925" t="str">
            <v>Maturity</v>
          </cell>
          <cell r="Y925" t="str">
            <v/>
          </cell>
          <cell r="Z925">
            <v>0</v>
          </cell>
          <cell r="AA925" t="str">
            <v/>
          </cell>
          <cell r="AB925" t="str">
            <v/>
          </cell>
          <cell r="AC925" t="str">
            <v/>
          </cell>
          <cell r="AD925" t="str">
            <v/>
          </cell>
          <cell r="AE925" t="str">
            <v/>
          </cell>
          <cell r="AF925" t="str">
            <v/>
          </cell>
          <cell r="AG925" t="str">
            <v/>
          </cell>
          <cell r="AH925" t="str">
            <v/>
          </cell>
          <cell r="AI925" t="str">
            <v/>
          </cell>
          <cell r="AJ925" t="str">
            <v/>
          </cell>
          <cell r="AK925" t="str">
            <v/>
          </cell>
        </row>
        <row r="926">
          <cell r="C926" t="str">
            <v>INE053F08213</v>
          </cell>
          <cell r="D926" t="str">
            <v>Indian Railway Finance Corporation Ltd.</v>
          </cell>
          <cell r="E926" t="str">
            <v>IRFC 07.47% (Series 166) 15-Apr-2033</v>
          </cell>
          <cell r="F926" t="str">
            <v>Bond</v>
          </cell>
          <cell r="G926">
            <v>48684</v>
          </cell>
          <cell r="H926">
            <v>0.0747</v>
          </cell>
          <cell r="I926">
            <v>100</v>
          </cell>
          <cell r="J926">
            <v>100.1996</v>
          </cell>
          <cell r="K926">
            <v>0.07434</v>
          </cell>
          <cell r="L926">
            <v>0.003711000000000006</v>
          </cell>
          <cell r="M926" t="str">
            <v>Maturity</v>
          </cell>
          <cell r="N926">
            <v>48684</v>
          </cell>
          <cell r="O926">
            <v>8.897537240811438</v>
          </cell>
          <cell r="P926">
            <v>6.524870211578169</v>
          </cell>
          <cell r="Q926">
            <v>6.073375478506031</v>
          </cell>
          <cell r="R926" t="str">
            <v>CRISIL AAA</v>
          </cell>
          <cell r="S926" t="str">
            <v/>
          </cell>
          <cell r="T926">
            <v>100.1995</v>
          </cell>
          <cell r="U926">
            <v>0.07434</v>
          </cell>
          <cell r="V926">
            <v>0.003366999999999995</v>
          </cell>
          <cell r="W926" t="str">
            <v>Level-2</v>
          </cell>
          <cell r="X926" t="str">
            <v>Maturity</v>
          </cell>
          <cell r="Y926" t="str">
            <v/>
          </cell>
          <cell r="Z926">
            <v>0</v>
          </cell>
          <cell r="AA926" t="str">
            <v/>
          </cell>
          <cell r="AB926" t="str">
            <v/>
          </cell>
          <cell r="AC926" t="str">
            <v/>
          </cell>
          <cell r="AD926" t="str">
            <v/>
          </cell>
          <cell r="AE926" t="str">
            <v/>
          </cell>
          <cell r="AF926" t="str">
            <v/>
          </cell>
          <cell r="AG926" t="str">
            <v/>
          </cell>
          <cell r="AH926" t="str">
            <v/>
          </cell>
          <cell r="AI926" t="str">
            <v/>
          </cell>
          <cell r="AJ926" t="str">
            <v/>
          </cell>
          <cell r="AK926" t="str">
            <v/>
          </cell>
        </row>
        <row r="927">
          <cell r="C927" t="str">
            <v>INE040A08435</v>
          </cell>
          <cell r="D927" t="str">
            <v>HDFC Bank Ltd.</v>
          </cell>
          <cell r="E927" t="str">
            <v>HDFC Bank 07.84% (Basel III Tier 2 Series 3/2022-23) 16-Dec-2032</v>
          </cell>
          <cell r="F927" t="str">
            <v>Bond</v>
          </cell>
          <cell r="G927">
            <v>48564</v>
          </cell>
          <cell r="H927">
            <v>0.0784</v>
          </cell>
          <cell r="I927">
            <v>100</v>
          </cell>
          <cell r="J927">
            <v>99.7627</v>
          </cell>
          <cell r="K927">
            <v>0.078671</v>
          </cell>
          <cell r="L927">
            <v>0.008042000000000007</v>
          </cell>
          <cell r="M927" t="str">
            <v>Maturity</v>
          </cell>
          <cell r="N927">
            <v>48564</v>
          </cell>
          <cell r="O927">
            <v>8.568306010928962</v>
          </cell>
          <cell r="P927">
            <v>6.345191586943147</v>
          </cell>
          <cell r="Q927">
            <v>5.882416035049749</v>
          </cell>
          <cell r="R927" t="str">
            <v>CRISIL AAA</v>
          </cell>
          <cell r="S927" t="str">
            <v/>
          </cell>
          <cell r="T927">
            <v>99.7628</v>
          </cell>
          <cell r="U927">
            <v>0.078671</v>
          </cell>
          <cell r="V927">
            <v>0.007638000000000006</v>
          </cell>
          <cell r="W927" t="str">
            <v>Level-3</v>
          </cell>
          <cell r="X927" t="str">
            <v>Maturity</v>
          </cell>
          <cell r="Y927">
            <v>0.0054</v>
          </cell>
          <cell r="Z927">
            <v>0</v>
          </cell>
          <cell r="AA927" t="str">
            <v/>
          </cell>
          <cell r="AB927" t="str">
            <v/>
          </cell>
          <cell r="AC927" t="str">
            <v/>
          </cell>
          <cell r="AD927" t="str">
            <v/>
          </cell>
          <cell r="AE927" t="str">
            <v/>
          </cell>
          <cell r="AF927" t="str">
            <v/>
          </cell>
          <cell r="AG927" t="str">
            <v/>
          </cell>
          <cell r="AH927" t="str">
            <v/>
          </cell>
          <cell r="AI927" t="str">
            <v/>
          </cell>
          <cell r="AJ927" t="str">
            <v/>
          </cell>
          <cell r="AK927" t="str">
            <v/>
          </cell>
        </row>
        <row r="928">
          <cell r="C928" t="str">
            <v>INE092T08469</v>
          </cell>
          <cell r="D928" t="str">
            <v>IDFC First Bank Ltd.</v>
          </cell>
          <cell r="E928" t="str">
            <v>IDFC First Bank 08.95% [SERIES IDFC BANK OBB 09/2011] 13-May-2025</v>
          </cell>
          <cell r="F928" t="str">
            <v>Bond</v>
          </cell>
          <cell r="G928">
            <v>45790</v>
          </cell>
          <cell r="H928">
            <v>0.08950000000000001</v>
          </cell>
          <cell r="I928">
            <v>100</v>
          </cell>
          <cell r="J928">
            <v>100.3556</v>
          </cell>
          <cell r="K928">
            <v>0.0853</v>
          </cell>
          <cell r="L928">
            <v>0.015182000000000001</v>
          </cell>
          <cell r="M928" t="str">
            <v>Maturity</v>
          </cell>
          <cell r="N928">
            <v>45790</v>
          </cell>
          <cell r="O928">
            <v>0.9753424657534246</v>
          </cell>
          <cell r="P928">
            <v>0.9726027397260274</v>
          </cell>
          <cell r="Q928">
            <v>0.8961602687975927</v>
          </cell>
          <cell r="R928" t="str">
            <v>[ICRA]AA+</v>
          </cell>
          <cell r="S928" t="str">
            <v/>
          </cell>
          <cell r="T928">
            <v>100.3584</v>
          </cell>
          <cell r="U928">
            <v>0.0853</v>
          </cell>
          <cell r="V928">
            <v>0.014900666666666673</v>
          </cell>
          <cell r="W928" t="str">
            <v>Level-3</v>
          </cell>
          <cell r="X928" t="str">
            <v>Maturity</v>
          </cell>
          <cell r="Y928" t="str">
            <v/>
          </cell>
          <cell r="Z928">
            <v>0</v>
          </cell>
          <cell r="AA928" t="str">
            <v/>
          </cell>
          <cell r="AB928" t="str">
            <v/>
          </cell>
          <cell r="AC928" t="str">
            <v/>
          </cell>
          <cell r="AD928" t="str">
            <v/>
          </cell>
          <cell r="AE928" t="str">
            <v/>
          </cell>
          <cell r="AF928" t="str">
            <v/>
          </cell>
          <cell r="AG928" t="str">
            <v/>
          </cell>
          <cell r="AH928" t="str">
            <v/>
          </cell>
          <cell r="AI928" t="str">
            <v/>
          </cell>
          <cell r="AJ928" t="str">
            <v/>
          </cell>
          <cell r="AK928" t="str">
            <v/>
          </cell>
        </row>
        <row r="929">
          <cell r="C929" t="str">
            <v>INE092T08493</v>
          </cell>
          <cell r="D929" t="str">
            <v>IDFC First Bank Ltd.</v>
          </cell>
          <cell r="E929" t="str">
            <v>IDFC First Bank 08.80% [SERIES IDFC BANK OBB 13/2011 OPTION II] 15-Jun-2025</v>
          </cell>
          <cell r="F929" t="str">
            <v>Bond</v>
          </cell>
          <cell r="G929">
            <v>45823</v>
          </cell>
          <cell r="H929">
            <v>0.08800000000000001</v>
          </cell>
          <cell r="I929">
            <v>100</v>
          </cell>
          <cell r="J929">
            <v>100.2425</v>
          </cell>
          <cell r="K929">
            <v>0.0853</v>
          </cell>
          <cell r="L929">
            <v>0.014737</v>
          </cell>
          <cell r="M929" t="str">
            <v>Maturity</v>
          </cell>
          <cell r="N929">
            <v>45823</v>
          </cell>
          <cell r="O929">
            <v>1.0655737704918034</v>
          </cell>
          <cell r="P929">
            <v>0.9821436985938263</v>
          </cell>
          <cell r="Q929">
            <v>0.904951348561528</v>
          </cell>
          <cell r="R929" t="str">
            <v>[ICRA]AA+</v>
          </cell>
          <cell r="S929" t="str">
            <v/>
          </cell>
          <cell r="T929">
            <v>100.2423</v>
          </cell>
          <cell r="U929">
            <v>0.0853</v>
          </cell>
          <cell r="V929">
            <v>0.014556</v>
          </cell>
          <cell r="W929" t="str">
            <v>Level-3</v>
          </cell>
          <cell r="X929" t="str">
            <v>Maturity</v>
          </cell>
          <cell r="Y929" t="str">
            <v/>
          </cell>
          <cell r="Z929">
            <v>0</v>
          </cell>
          <cell r="AA929" t="str">
            <v/>
          </cell>
          <cell r="AB929" t="str">
            <v/>
          </cell>
          <cell r="AC929" t="str">
            <v/>
          </cell>
          <cell r="AD929" t="str">
            <v/>
          </cell>
          <cell r="AE929" t="str">
            <v/>
          </cell>
          <cell r="AF929" t="str">
            <v/>
          </cell>
          <cell r="AG929" t="str">
            <v/>
          </cell>
          <cell r="AH929" t="str">
            <v/>
          </cell>
          <cell r="AI929" t="str">
            <v/>
          </cell>
          <cell r="AJ929" t="str">
            <v/>
          </cell>
          <cell r="AK929" t="str">
            <v/>
          </cell>
        </row>
        <row r="930">
          <cell r="C930" t="str">
            <v>INE296A07RZ4</v>
          </cell>
          <cell r="D930" t="str">
            <v>Bajaj Finance Ltd.</v>
          </cell>
          <cell r="E930" t="str">
            <v>Bajaj Finance 07.70% (Series 286 Option I) 07-Jun-2027</v>
          </cell>
          <cell r="F930" t="str">
            <v>Bond</v>
          </cell>
          <cell r="G930">
            <v>46545</v>
          </cell>
          <cell r="H930">
            <v>0.077</v>
          </cell>
          <cell r="I930">
            <v>100</v>
          </cell>
          <cell r="J930">
            <v>98.8966</v>
          </cell>
          <cell r="K930">
            <v>0.0812</v>
          </cell>
          <cell r="L930">
            <v>0.010995999999999992</v>
          </cell>
          <cell r="M930" t="str">
            <v>Maturity</v>
          </cell>
          <cell r="N930">
            <v>46545</v>
          </cell>
          <cell r="O930">
            <v>3.0437158469945356</v>
          </cell>
          <cell r="P930">
            <v>2.6289566549921064</v>
          </cell>
          <cell r="Q930">
            <v>2.431517438949414</v>
          </cell>
          <cell r="R930" t="str">
            <v>CRISIL AAA</v>
          </cell>
          <cell r="S930" t="str">
            <v/>
          </cell>
          <cell r="T930">
            <v>98.8949</v>
          </cell>
          <cell r="U930">
            <v>0.0812</v>
          </cell>
          <cell r="V930">
            <v>0.010858999999999994</v>
          </cell>
          <cell r="W930" t="str">
            <v>Level-3</v>
          </cell>
          <cell r="X930" t="str">
            <v>Maturity</v>
          </cell>
          <cell r="Y930" t="str">
            <v/>
          </cell>
          <cell r="Z930">
            <v>0</v>
          </cell>
          <cell r="AA930" t="str">
            <v/>
          </cell>
          <cell r="AB930" t="str">
            <v/>
          </cell>
          <cell r="AC930" t="str">
            <v/>
          </cell>
          <cell r="AD930" t="str">
            <v/>
          </cell>
          <cell r="AE930" t="str">
            <v/>
          </cell>
          <cell r="AF930" t="str">
            <v/>
          </cell>
          <cell r="AG930" t="str">
            <v/>
          </cell>
          <cell r="AH930" t="str">
            <v/>
          </cell>
          <cell r="AI930" t="str">
            <v/>
          </cell>
          <cell r="AJ930" t="str">
            <v/>
          </cell>
          <cell r="AK930" t="str">
            <v/>
          </cell>
        </row>
        <row r="931">
          <cell r="C931" t="str">
            <v>INE031A08863</v>
          </cell>
          <cell r="D931" t="str">
            <v>Housing &amp; Urban Development Corporation Ltd.</v>
          </cell>
          <cell r="E931" t="str">
            <v>HUDCO 07.52% (Series B) 15-Apr-2033</v>
          </cell>
          <cell r="F931" t="str">
            <v>Bond</v>
          </cell>
          <cell r="G931">
            <v>48684</v>
          </cell>
          <cell r="H931">
            <v>0.0752</v>
          </cell>
          <cell r="I931">
            <v>100</v>
          </cell>
          <cell r="J931">
            <v>100.1278</v>
          </cell>
          <cell r="K931">
            <v>0.074942</v>
          </cell>
          <cell r="L931">
            <v>0.004312999999999997</v>
          </cell>
          <cell r="M931" t="str">
            <v>Maturity</v>
          </cell>
          <cell r="N931">
            <v>48684</v>
          </cell>
          <cell r="O931">
            <v>8.897050677445916</v>
          </cell>
          <cell r="P931">
            <v>6.596318770778577</v>
          </cell>
          <cell r="Q931">
            <v>6.136441566873912</v>
          </cell>
          <cell r="R931" t="str">
            <v>[ICRA]AAA</v>
          </cell>
          <cell r="S931" t="str">
            <v/>
          </cell>
          <cell r="T931">
            <v>100.1279</v>
          </cell>
          <cell r="U931">
            <v>0.074942</v>
          </cell>
          <cell r="V931">
            <v>0.004167000000000004</v>
          </cell>
          <cell r="W931" t="str">
            <v>Level-2</v>
          </cell>
          <cell r="X931" t="str">
            <v>Maturity</v>
          </cell>
          <cell r="Y931" t="str">
            <v/>
          </cell>
          <cell r="Z931">
            <v>0</v>
          </cell>
          <cell r="AA931" t="str">
            <v/>
          </cell>
          <cell r="AB931" t="str">
            <v/>
          </cell>
          <cell r="AC931" t="str">
            <v/>
          </cell>
          <cell r="AD931" t="str">
            <v/>
          </cell>
          <cell r="AE931" t="str">
            <v/>
          </cell>
          <cell r="AF931" t="str">
            <v/>
          </cell>
          <cell r="AG931" t="str">
            <v/>
          </cell>
          <cell r="AH931" t="str">
            <v/>
          </cell>
          <cell r="AI931" t="str">
            <v/>
          </cell>
          <cell r="AJ931" t="str">
            <v/>
          </cell>
          <cell r="AK931" t="str">
            <v/>
          </cell>
        </row>
        <row r="932">
          <cell r="C932" t="str">
            <v>INE134E08LX5</v>
          </cell>
          <cell r="D932" t="str">
            <v>Power Finance Corporation Ltd.</v>
          </cell>
          <cell r="E932" t="str">
            <v>PFC 07.59% (series 221B) 17-Jan-2028</v>
          </cell>
          <cell r="F932" t="str">
            <v>Bond</v>
          </cell>
          <cell r="G932">
            <v>46769</v>
          </cell>
          <cell r="H932">
            <v>0.07590000000000001</v>
          </cell>
          <cell r="I932">
            <v>100</v>
          </cell>
          <cell r="J932">
            <v>100.0701</v>
          </cell>
          <cell r="K932">
            <v>0.0755</v>
          </cell>
          <cell r="L932">
            <v>0.005295999999999995</v>
          </cell>
          <cell r="M932" t="str">
            <v>Maturity</v>
          </cell>
          <cell r="N932">
            <v>46769</v>
          </cell>
          <cell r="O932">
            <v>3.6559547870349576</v>
          </cell>
          <cell r="P932">
            <v>3.229719308248952</v>
          </cell>
          <cell r="Q932">
            <v>3.0029933131092066</v>
          </cell>
          <cell r="R932" t="str">
            <v>CRISIL AAA</v>
          </cell>
          <cell r="S932" t="str">
            <v/>
          </cell>
          <cell r="T932">
            <v>100.0703</v>
          </cell>
          <cell r="U932">
            <v>0.0755</v>
          </cell>
          <cell r="V932">
            <v>0.005330000000000001</v>
          </cell>
          <cell r="W932" t="str">
            <v>Level-1</v>
          </cell>
          <cell r="X932" t="str">
            <v>Maturity</v>
          </cell>
          <cell r="Y932" t="str">
            <v/>
          </cell>
          <cell r="Z932">
            <v>0</v>
          </cell>
          <cell r="AA932" t="str">
            <v/>
          </cell>
          <cell r="AB932" t="str">
            <v/>
          </cell>
          <cell r="AC932" t="str">
            <v/>
          </cell>
          <cell r="AD932" t="str">
            <v/>
          </cell>
          <cell r="AE932" t="str">
            <v/>
          </cell>
          <cell r="AF932" t="str">
            <v/>
          </cell>
          <cell r="AG932" t="str">
            <v/>
          </cell>
          <cell r="AH932" t="str">
            <v/>
          </cell>
          <cell r="AI932" t="str">
            <v/>
          </cell>
          <cell r="AJ932" t="str">
            <v/>
          </cell>
          <cell r="AK932" t="str">
            <v/>
          </cell>
        </row>
        <row r="933">
          <cell r="C933" t="str">
            <v>INE121A07QU7</v>
          </cell>
          <cell r="D933" t="str">
            <v>Cholamandalam Investment &amp; Finance Co. Ltd.</v>
          </cell>
          <cell r="E933" t="str">
            <v>Cholamandalam Investment &amp; Fin 8.30% (Series 632) 12-Dec-2025</v>
          </cell>
          <cell r="F933" t="str">
            <v>Bond</v>
          </cell>
          <cell r="G933">
            <v>46003</v>
          </cell>
          <cell r="H933">
            <v>0.083</v>
          </cell>
          <cell r="I933">
            <v>100</v>
          </cell>
          <cell r="J933">
            <v>99.4612</v>
          </cell>
          <cell r="K933">
            <v>0.08625</v>
          </cell>
          <cell r="L933">
            <v>0.015686999999999993</v>
          </cell>
          <cell r="M933" t="str">
            <v>Maturity</v>
          </cell>
          <cell r="N933">
            <v>46003</v>
          </cell>
          <cell r="O933">
            <v>1.5573770491803278</v>
          </cell>
          <cell r="P933">
            <v>1.4777935300905574</v>
          </cell>
          <cell r="Q933">
            <v>1.3604543430062668</v>
          </cell>
          <cell r="R933" t="str">
            <v>[ICRA]AA+</v>
          </cell>
          <cell r="S933" t="str">
            <v/>
          </cell>
          <cell r="T933">
            <v>99.4606</v>
          </cell>
          <cell r="U933">
            <v>0.08625</v>
          </cell>
          <cell r="V933">
            <v>0.013580999999999996</v>
          </cell>
          <cell r="W933" t="str">
            <v>Level-3</v>
          </cell>
          <cell r="X933" t="str">
            <v>Maturity</v>
          </cell>
          <cell r="Y933" t="str">
            <v/>
          </cell>
          <cell r="Z933">
            <v>0</v>
          </cell>
          <cell r="AA933" t="str">
            <v/>
          </cell>
          <cell r="AB933" t="str">
            <v/>
          </cell>
          <cell r="AC933" t="str">
            <v/>
          </cell>
          <cell r="AD933" t="str">
            <v/>
          </cell>
          <cell r="AE933" t="str">
            <v/>
          </cell>
          <cell r="AF933" t="str">
            <v/>
          </cell>
          <cell r="AG933" t="str">
            <v/>
          </cell>
          <cell r="AH933" t="str">
            <v/>
          </cell>
          <cell r="AI933" t="str">
            <v/>
          </cell>
          <cell r="AJ933" t="str">
            <v/>
          </cell>
          <cell r="AK933" t="str">
            <v/>
          </cell>
        </row>
        <row r="934">
          <cell r="C934" t="str">
            <v>INE931S08015</v>
          </cell>
          <cell r="D934" t="str">
            <v>Adani Energy Solutions Ltd.</v>
          </cell>
          <cell r="E934" t="str">
            <v>Adani Energy Solutions (FORMERLY-Adani Transmission Ltd.) 08.50% 20-Dec-2024</v>
          </cell>
          <cell r="F934" t="str">
            <v>Bond</v>
          </cell>
          <cell r="G934">
            <v>45646</v>
          </cell>
          <cell r="H934">
            <v>0.085</v>
          </cell>
          <cell r="I934">
            <v>100</v>
          </cell>
          <cell r="J934">
            <v>99.8073</v>
          </cell>
          <cell r="K934">
            <v>0.09055</v>
          </cell>
          <cell r="L934">
            <v>0.02055</v>
          </cell>
          <cell r="M934" t="str">
            <v>Maturity</v>
          </cell>
          <cell r="N934">
            <v>45646</v>
          </cell>
          <cell r="O934">
            <v>0.5793846844823715</v>
          </cell>
          <cell r="P934">
            <v>0.5518523384655523</v>
          </cell>
          <cell r="Q934">
            <v>0.5279494281079642</v>
          </cell>
          <cell r="R934" t="str">
            <v>IND AA+</v>
          </cell>
          <cell r="S934" t="str">
            <v/>
          </cell>
          <cell r="T934">
            <v>99.8059</v>
          </cell>
          <cell r="U934">
            <v>0.09055</v>
          </cell>
          <cell r="V934">
            <v>0.02055</v>
          </cell>
          <cell r="W934" t="str">
            <v>Level-3</v>
          </cell>
          <cell r="X934" t="str">
            <v>Maturity</v>
          </cell>
          <cell r="Y934" t="str">
            <v/>
          </cell>
          <cell r="Z934">
            <v>0</v>
          </cell>
          <cell r="AA934" t="str">
            <v/>
          </cell>
          <cell r="AB934" t="str">
            <v/>
          </cell>
          <cell r="AC934" t="str">
            <v/>
          </cell>
          <cell r="AD934" t="str">
            <v/>
          </cell>
          <cell r="AE934" t="str">
            <v/>
          </cell>
          <cell r="AF934" t="str">
            <v/>
          </cell>
          <cell r="AG934" t="str">
            <v/>
          </cell>
          <cell r="AH934" t="str">
            <v/>
          </cell>
          <cell r="AI934" t="str">
            <v/>
          </cell>
          <cell r="AJ934" t="str">
            <v/>
          </cell>
          <cell r="AK934" t="str">
            <v/>
          </cell>
        </row>
        <row r="935">
          <cell r="C935" t="str">
            <v>INE377Y07391</v>
          </cell>
          <cell r="D935" t="str">
            <v>Bajaj Housing Finance Ltd.</v>
          </cell>
          <cell r="E935" t="str">
            <v>Bajaj Housing Finance 07.83% 12-Dec-2025</v>
          </cell>
          <cell r="F935" t="str">
            <v>Bond</v>
          </cell>
          <cell r="G935">
            <v>46003</v>
          </cell>
          <cell r="H935">
            <v>0.07830000000000001</v>
          </cell>
          <cell r="I935">
            <v>100</v>
          </cell>
          <cell r="J935">
            <v>99.8012</v>
          </cell>
          <cell r="K935">
            <v>0.0792</v>
          </cell>
          <cell r="L935">
            <v>0.008637000000000006</v>
          </cell>
          <cell r="M935" t="str">
            <v>Maturity</v>
          </cell>
          <cell r="N935">
            <v>46003</v>
          </cell>
          <cell r="O935">
            <v>1.5573620779998503</v>
          </cell>
          <cell r="P935">
            <v>1.4823588476886402</v>
          </cell>
          <cell r="Q935">
            <v>1.3735719493037808</v>
          </cell>
          <cell r="R935" t="str">
            <v>CRISIL AAA</v>
          </cell>
          <cell r="S935" t="str">
            <v/>
          </cell>
          <cell r="T935">
            <v>99.8011</v>
          </cell>
          <cell r="U935">
            <v>0.0792</v>
          </cell>
          <cell r="V935">
            <v>0.008655999999999997</v>
          </cell>
          <cell r="W935" t="str">
            <v>Level-3</v>
          </cell>
          <cell r="X935" t="str">
            <v>Maturity</v>
          </cell>
          <cell r="Y935" t="str">
            <v/>
          </cell>
          <cell r="Z935">
            <v>0</v>
          </cell>
          <cell r="AA935" t="str">
            <v/>
          </cell>
          <cell r="AB935" t="str">
            <v/>
          </cell>
          <cell r="AC935" t="str">
            <v/>
          </cell>
          <cell r="AD935" t="str">
            <v/>
          </cell>
          <cell r="AE935" t="str">
            <v/>
          </cell>
          <cell r="AF935" t="str">
            <v/>
          </cell>
          <cell r="AG935" t="str">
            <v/>
          </cell>
          <cell r="AH935" t="str">
            <v/>
          </cell>
          <cell r="AI935" t="str">
            <v/>
          </cell>
          <cell r="AJ935" t="str">
            <v/>
          </cell>
          <cell r="AK935" t="str">
            <v/>
          </cell>
        </row>
        <row r="936">
          <cell r="C936" t="str">
            <v>INE265J07464</v>
          </cell>
          <cell r="D936" t="str">
            <v>JM Financial Asset Reconstruction Co. Ltd.</v>
          </cell>
          <cell r="E936" t="str">
            <v>JM Financial Asset Reconstruction 09.60% (SERIES I TRANCHE A) 21-Jun-2024</v>
          </cell>
          <cell r="F936" t="str">
            <v>Bond</v>
          </cell>
          <cell r="G936">
            <v>45464</v>
          </cell>
          <cell r="H936">
            <v>0.096</v>
          </cell>
          <cell r="I936">
            <v>100</v>
          </cell>
          <cell r="J936">
            <v>99.9293</v>
          </cell>
          <cell r="K936">
            <v>0.1012</v>
          </cell>
          <cell r="L936">
            <v>0.034143134615384624</v>
          </cell>
          <cell r="M936" t="str">
            <v>Maturity</v>
          </cell>
          <cell r="N936">
            <v>45464</v>
          </cell>
          <cell r="O936">
            <v>0.08196721311475409</v>
          </cell>
          <cell r="P936">
            <v>0.07923497267759563</v>
          </cell>
          <cell r="Q936">
            <v>0.07195329883544826</v>
          </cell>
          <cell r="R936" t="str">
            <v>[ICRA]AA-</v>
          </cell>
          <cell r="S936" t="str">
            <v/>
          </cell>
          <cell r="T936">
            <v>99.927</v>
          </cell>
          <cell r="U936">
            <v>0.1012</v>
          </cell>
          <cell r="V936">
            <v>0.03491136363636364</v>
          </cell>
          <cell r="W936" t="str">
            <v>Level-3</v>
          </cell>
          <cell r="X936" t="str">
            <v>Maturity</v>
          </cell>
          <cell r="Y936" t="str">
            <v/>
          </cell>
          <cell r="Z936">
            <v>0</v>
          </cell>
          <cell r="AA936" t="str">
            <v/>
          </cell>
          <cell r="AB936" t="str">
            <v/>
          </cell>
          <cell r="AC936" t="str">
            <v/>
          </cell>
          <cell r="AD936" t="str">
            <v/>
          </cell>
          <cell r="AE936" t="str">
            <v/>
          </cell>
          <cell r="AF936" t="str">
            <v/>
          </cell>
          <cell r="AG936" t="str">
            <v/>
          </cell>
          <cell r="AH936" t="str">
            <v/>
          </cell>
          <cell r="AI936" t="str">
            <v/>
          </cell>
          <cell r="AJ936" t="str">
            <v/>
          </cell>
          <cell r="AK936" t="str">
            <v/>
          </cell>
        </row>
        <row r="937">
          <cell r="C937" t="str">
            <v>INE265J07472</v>
          </cell>
          <cell r="D937" t="str">
            <v>JM Financial Asset Reconstruction Co. Ltd.</v>
          </cell>
          <cell r="E937" t="str">
            <v>JM Financial Asset Reconstruction 09.60% (SERIES II TRANCHE A) 20-Dec-2024</v>
          </cell>
          <cell r="F937" t="str">
            <v>Bond</v>
          </cell>
          <cell r="G937">
            <v>45646</v>
          </cell>
          <cell r="H937">
            <v>0.096</v>
          </cell>
          <cell r="I937">
            <v>100</v>
          </cell>
          <cell r="J937">
            <v>98.971</v>
          </cell>
          <cell r="K937">
            <v>0.110576</v>
          </cell>
          <cell r="L937">
            <v>0.04057599999999999</v>
          </cell>
          <cell r="M937" t="str">
            <v>Maturity</v>
          </cell>
          <cell r="N937">
            <v>45646</v>
          </cell>
          <cell r="O937">
            <v>0.5792349726775956</v>
          </cell>
          <cell r="P937">
            <v>0.5765027322404371</v>
          </cell>
          <cell r="Q937">
            <v>0.5191024587605325</v>
          </cell>
          <cell r="R937" t="str">
            <v>[ICRA]AA-</v>
          </cell>
          <cell r="S937" t="str">
            <v/>
          </cell>
          <cell r="T937">
            <v>98.968</v>
          </cell>
          <cell r="U937">
            <v>0.110576</v>
          </cell>
          <cell r="V937">
            <v>0.04107599999999999</v>
          </cell>
          <cell r="W937" t="str">
            <v>Level-3</v>
          </cell>
          <cell r="X937" t="str">
            <v>Maturity</v>
          </cell>
          <cell r="Y937" t="str">
            <v/>
          </cell>
          <cell r="Z937">
            <v>0</v>
          </cell>
          <cell r="AA937" t="str">
            <v/>
          </cell>
          <cell r="AB937" t="str">
            <v/>
          </cell>
          <cell r="AC937" t="str">
            <v/>
          </cell>
          <cell r="AD937" t="str">
            <v/>
          </cell>
          <cell r="AE937" t="str">
            <v/>
          </cell>
          <cell r="AF937" t="str">
            <v/>
          </cell>
          <cell r="AG937" t="str">
            <v/>
          </cell>
          <cell r="AH937" t="str">
            <v/>
          </cell>
          <cell r="AI937" t="str">
            <v/>
          </cell>
          <cell r="AJ937" t="str">
            <v/>
          </cell>
          <cell r="AK937" t="str">
            <v/>
          </cell>
        </row>
        <row r="938">
          <cell r="C938" t="str">
            <v>INE265J07480</v>
          </cell>
          <cell r="D938" t="str">
            <v>JM Financial Asset Reconstruction Co. Ltd.</v>
          </cell>
          <cell r="E938" t="str">
            <v>JM Financial Asset Reconstruction 09.60% (SERIES III TRANCHE A) 20-Jun-2025</v>
          </cell>
          <cell r="F938" t="str">
            <v>Bond</v>
          </cell>
          <cell r="G938">
            <v>45828</v>
          </cell>
          <cell r="H938">
            <v>0.096</v>
          </cell>
          <cell r="I938">
            <v>100</v>
          </cell>
          <cell r="J938">
            <v>98.4465</v>
          </cell>
          <cell r="K938">
            <v>0.112076</v>
          </cell>
          <cell r="L938">
            <v>0.041512999999999994</v>
          </cell>
          <cell r="M938" t="str">
            <v>Maturity</v>
          </cell>
          <cell r="N938">
            <v>45828</v>
          </cell>
          <cell r="O938">
            <v>1.077865109663897</v>
          </cell>
          <cell r="P938">
            <v>1.0313185722575582</v>
          </cell>
          <cell r="Q938">
            <v>0.9273813770439775</v>
          </cell>
          <cell r="R938" t="str">
            <v>[ICRA]AA-</v>
          </cell>
          <cell r="S938" t="str">
            <v/>
          </cell>
          <cell r="T938">
            <v>98.443</v>
          </cell>
          <cell r="U938">
            <v>0.112076</v>
          </cell>
          <cell r="V938">
            <v>0.041532</v>
          </cell>
          <cell r="W938" t="str">
            <v>Level-3</v>
          </cell>
          <cell r="X938" t="str">
            <v>Maturity</v>
          </cell>
          <cell r="Y938" t="str">
            <v/>
          </cell>
          <cell r="Z938">
            <v>0</v>
          </cell>
          <cell r="AA938" t="str">
            <v/>
          </cell>
          <cell r="AB938" t="str">
            <v/>
          </cell>
          <cell r="AC938" t="str">
            <v/>
          </cell>
          <cell r="AD938" t="str">
            <v/>
          </cell>
          <cell r="AE938" t="str">
            <v/>
          </cell>
          <cell r="AF938" t="str">
            <v/>
          </cell>
          <cell r="AG938" t="str">
            <v/>
          </cell>
          <cell r="AH938" t="str">
            <v/>
          </cell>
          <cell r="AI938" t="str">
            <v/>
          </cell>
          <cell r="AJ938" t="str">
            <v/>
          </cell>
          <cell r="AK938" t="str">
            <v/>
          </cell>
        </row>
        <row r="939">
          <cell r="C939" t="str">
            <v>INE265J07498</v>
          </cell>
          <cell r="D939" t="str">
            <v>JM Financial Asset Reconstruction Co. Ltd.</v>
          </cell>
          <cell r="E939" t="str">
            <v>JM Financial Asset Reconstruction 09.60% (SERIES IV TRANCHE A) 19-Dec-2025</v>
          </cell>
          <cell r="F939" t="str">
            <v>Bond</v>
          </cell>
          <cell r="G939">
            <v>46010</v>
          </cell>
          <cell r="H939">
            <v>0.096</v>
          </cell>
          <cell r="I939">
            <v>100</v>
          </cell>
          <cell r="J939">
            <v>97.6737</v>
          </cell>
          <cell r="K939">
            <v>0.112076</v>
          </cell>
          <cell r="L939">
            <v>0.041512999999999994</v>
          </cell>
          <cell r="M939" t="str">
            <v>Maturity</v>
          </cell>
          <cell r="N939">
            <v>46010</v>
          </cell>
          <cell r="O939">
            <v>1.5764952466501985</v>
          </cell>
          <cell r="P939">
            <v>1.4854687578064385</v>
          </cell>
          <cell r="Q939">
            <v>1.3357619063862887</v>
          </cell>
          <cell r="R939" t="str">
            <v>[ICRA]AA-</v>
          </cell>
          <cell r="S939" t="str">
            <v/>
          </cell>
          <cell r="T939">
            <v>97.6704</v>
          </cell>
          <cell r="U939">
            <v>0.112076</v>
          </cell>
          <cell r="V939">
            <v>0.041532</v>
          </cell>
          <cell r="W939" t="str">
            <v>Level-3</v>
          </cell>
          <cell r="X939" t="str">
            <v>Maturity</v>
          </cell>
          <cell r="Y939" t="str">
            <v/>
          </cell>
          <cell r="Z939">
            <v>0</v>
          </cell>
          <cell r="AA939" t="str">
            <v/>
          </cell>
          <cell r="AB939" t="str">
            <v/>
          </cell>
          <cell r="AC939" t="str">
            <v/>
          </cell>
          <cell r="AD939" t="str">
            <v/>
          </cell>
          <cell r="AE939" t="str">
            <v/>
          </cell>
          <cell r="AF939" t="str">
            <v/>
          </cell>
          <cell r="AG939" t="str">
            <v/>
          </cell>
          <cell r="AH939" t="str">
            <v/>
          </cell>
          <cell r="AI939" t="str">
            <v/>
          </cell>
          <cell r="AJ939" t="str">
            <v/>
          </cell>
          <cell r="AK939" t="str">
            <v/>
          </cell>
        </row>
        <row r="940">
          <cell r="C940" t="str">
            <v>INE725H08113</v>
          </cell>
          <cell r="D940" t="str">
            <v>Tata Projects Ltd.</v>
          </cell>
          <cell r="E940" t="str">
            <v>Tata Projects 08.65% (SERIES J) 22-Dec-2028</v>
          </cell>
          <cell r="F940" t="str">
            <v>Bond</v>
          </cell>
          <cell r="G940">
            <v>47109</v>
          </cell>
          <cell r="H940">
            <v>0.08650000000000001</v>
          </cell>
          <cell r="I940">
            <v>100</v>
          </cell>
          <cell r="J940">
            <v>100.0101</v>
          </cell>
          <cell r="K940">
            <v>0.08795</v>
          </cell>
          <cell r="L940">
            <v>0.017850000000000005</v>
          </cell>
          <cell r="M940" t="str">
            <v>Call</v>
          </cell>
          <cell r="N940">
            <v>45648</v>
          </cell>
          <cell r="O940">
            <v>0.5846994535519126</v>
          </cell>
          <cell r="P940">
            <v>0.561242559692555</v>
          </cell>
          <cell r="Q940">
            <v>0.5376015323092556</v>
          </cell>
          <cell r="R940" t="str">
            <v>IND AA</v>
          </cell>
          <cell r="S940" t="str">
            <v/>
          </cell>
          <cell r="T940">
            <v>100.0099</v>
          </cell>
          <cell r="U940">
            <v>0.08795</v>
          </cell>
          <cell r="V940">
            <v>0.017949999999999994</v>
          </cell>
          <cell r="W940" t="str">
            <v>Level-3</v>
          </cell>
          <cell r="X940" t="str">
            <v>Maturity</v>
          </cell>
          <cell r="Y940" t="str">
            <v/>
          </cell>
          <cell r="Z940">
            <v>0</v>
          </cell>
          <cell r="AA940">
            <v>8</v>
          </cell>
          <cell r="AB940" t="str">
            <v/>
          </cell>
          <cell r="AC940">
            <v>1</v>
          </cell>
          <cell r="AD940" t="str">
            <v/>
          </cell>
          <cell r="AE940" t="str">
            <v/>
          </cell>
          <cell r="AF940" t="str">
            <v/>
          </cell>
          <cell r="AG940" t="str">
            <v/>
          </cell>
          <cell r="AH940" t="str">
            <v/>
          </cell>
          <cell r="AI940" t="str">
            <v/>
          </cell>
          <cell r="AJ940" t="str">
            <v/>
          </cell>
          <cell r="AK940" t="str">
            <v/>
          </cell>
        </row>
        <row r="941">
          <cell r="C941" t="str">
            <v>INE414G07HI7</v>
          </cell>
          <cell r="D941" t="str">
            <v>Muthoot Finance Ltd.</v>
          </cell>
          <cell r="E941" t="str">
            <v>Muthoot Fin 08.30% ( SERIES 23-A,Option I) 06-Jan-2026</v>
          </cell>
          <cell r="F941" t="str">
            <v>Bond</v>
          </cell>
          <cell r="G941">
            <v>46028</v>
          </cell>
          <cell r="H941">
            <v>0.083</v>
          </cell>
          <cell r="I941">
            <v>100</v>
          </cell>
          <cell r="J941">
            <v>99.1196</v>
          </cell>
          <cell r="K941">
            <v>0.0885</v>
          </cell>
          <cell r="L941">
            <v>0.017936999999999995</v>
          </cell>
          <cell r="M941" t="str">
            <v>Maturity</v>
          </cell>
          <cell r="N941">
            <v>46028</v>
          </cell>
          <cell r="O941">
            <v>1.6256830601092895</v>
          </cell>
          <cell r="P941">
            <v>1.5459526124092235</v>
          </cell>
          <cell r="Q941">
            <v>1.4202596347351617</v>
          </cell>
          <cell r="R941" t="str">
            <v>CRISIL AA+</v>
          </cell>
          <cell r="S941" t="str">
            <v/>
          </cell>
          <cell r="T941">
            <v>99.1186</v>
          </cell>
          <cell r="U941">
            <v>0.0885</v>
          </cell>
          <cell r="V941">
            <v>0.017956</v>
          </cell>
          <cell r="W941" t="str">
            <v>Level-3</v>
          </cell>
          <cell r="X941" t="str">
            <v>Maturity</v>
          </cell>
          <cell r="Y941" t="str">
            <v/>
          </cell>
          <cell r="Z941">
            <v>0</v>
          </cell>
          <cell r="AA941" t="str">
            <v/>
          </cell>
          <cell r="AB941" t="str">
            <v/>
          </cell>
          <cell r="AC941" t="str">
            <v/>
          </cell>
          <cell r="AD941" t="str">
            <v/>
          </cell>
          <cell r="AE941" t="str">
            <v/>
          </cell>
          <cell r="AF941" t="str">
            <v/>
          </cell>
          <cell r="AG941" t="str">
            <v/>
          </cell>
          <cell r="AH941" t="str">
            <v/>
          </cell>
          <cell r="AI941" t="str">
            <v/>
          </cell>
          <cell r="AJ941" t="str">
            <v/>
          </cell>
          <cell r="AK941" t="str">
            <v/>
          </cell>
        </row>
        <row r="942">
          <cell r="C942" t="str">
            <v>INE134E08LY3</v>
          </cell>
          <cell r="D942" t="str">
            <v>Power Finance Corporation Ltd.</v>
          </cell>
          <cell r="E942" t="str">
            <v>PFC 07.72% (Series BS221A) 19-Dec-2037</v>
          </cell>
          <cell r="F942" t="str">
            <v>Bond</v>
          </cell>
          <cell r="G942">
            <v>50393</v>
          </cell>
          <cell r="H942">
            <v>0.0772</v>
          </cell>
          <cell r="I942">
            <v>100</v>
          </cell>
          <cell r="J942">
            <v>102.7869</v>
          </cell>
          <cell r="K942">
            <v>0.0738</v>
          </cell>
          <cell r="L942">
            <v>0.0029640000000000083</v>
          </cell>
          <cell r="M942" t="str">
            <v>Maturity</v>
          </cell>
          <cell r="N942">
            <v>50393</v>
          </cell>
          <cell r="O942">
            <v>13.576502732240437</v>
          </cell>
          <cell r="P942">
            <v>8.674712319779355</v>
          </cell>
          <cell r="Q942">
            <v>8.078517712590196</v>
          </cell>
          <cell r="R942" t="str">
            <v>CRISIL AAA</v>
          </cell>
          <cell r="S942" t="str">
            <v/>
          </cell>
          <cell r="T942">
            <v>102.7874</v>
          </cell>
          <cell r="U942">
            <v>0.0738</v>
          </cell>
          <cell r="V942">
            <v>0.002789999999999987</v>
          </cell>
          <cell r="W942" t="str">
            <v>Level-3</v>
          </cell>
          <cell r="X942" t="str">
            <v>Maturity</v>
          </cell>
          <cell r="Y942" t="str">
            <v/>
          </cell>
          <cell r="Z942">
            <v>0</v>
          </cell>
          <cell r="AA942" t="str">
            <v/>
          </cell>
          <cell r="AB942" t="str">
            <v/>
          </cell>
          <cell r="AC942" t="str">
            <v/>
          </cell>
          <cell r="AD942" t="str">
            <v/>
          </cell>
          <cell r="AE942" t="str">
            <v/>
          </cell>
          <cell r="AF942" t="str">
            <v/>
          </cell>
          <cell r="AG942" t="str">
            <v/>
          </cell>
          <cell r="AH942" t="str">
            <v/>
          </cell>
          <cell r="AI942" t="str">
            <v/>
          </cell>
          <cell r="AJ942" t="str">
            <v/>
          </cell>
          <cell r="AK942" t="str">
            <v/>
          </cell>
        </row>
        <row r="943">
          <cell r="C943" t="str">
            <v>INE432R07299</v>
          </cell>
          <cell r="D943" t="str">
            <v>Shriram Housing Finance Ltd.</v>
          </cell>
          <cell r="E943" t="str">
            <v>Shriram Hsg Fin7.45 (Series XX 3M Tbill+ 375 bps) 04-Mar-2025</v>
          </cell>
          <cell r="F943" t="str">
            <v>Bond</v>
          </cell>
          <cell r="G943">
            <v>45720</v>
          </cell>
          <cell r="H943">
            <v>0.0745</v>
          </cell>
          <cell r="I943">
            <v>100</v>
          </cell>
          <cell r="J943">
            <v>101.3205</v>
          </cell>
          <cell r="K943">
            <v>0.0945</v>
          </cell>
          <cell r="L943">
            <v>0.024400000000000005</v>
          </cell>
          <cell r="M943" t="str">
            <v>Maturity</v>
          </cell>
          <cell r="N943">
            <v>45720</v>
          </cell>
          <cell r="O943">
            <v>0.7820944681488136</v>
          </cell>
          <cell r="P943">
            <v>0.7424491023268097</v>
          </cell>
          <cell r="Q943">
            <v>0.6783454566713657</v>
          </cell>
          <cell r="R943" t="str">
            <v>IND AA+</v>
          </cell>
          <cell r="S943" t="str">
            <v/>
          </cell>
          <cell r="T943">
            <v>101.3243</v>
          </cell>
          <cell r="U943">
            <v>0.0945</v>
          </cell>
          <cell r="V943">
            <v>0.024400000000000005</v>
          </cell>
          <cell r="W943" t="str">
            <v>Level-3</v>
          </cell>
          <cell r="X943" t="str">
            <v>Maturity</v>
          </cell>
          <cell r="Y943" t="str">
            <v/>
          </cell>
          <cell r="Z943">
            <v>0</v>
          </cell>
          <cell r="AA943" t="str">
            <v/>
          </cell>
          <cell r="AB943" t="str">
            <v/>
          </cell>
          <cell r="AC943" t="str">
            <v/>
          </cell>
          <cell r="AD943" t="str">
            <v/>
          </cell>
          <cell r="AE943" t="str">
            <v/>
          </cell>
          <cell r="AF943" t="str">
            <v/>
          </cell>
          <cell r="AG943" t="str">
            <v/>
          </cell>
          <cell r="AH943" t="str">
            <v/>
          </cell>
          <cell r="AI943" t="str">
            <v/>
          </cell>
          <cell r="AJ943" t="str">
            <v/>
          </cell>
          <cell r="AK943" t="str">
            <v/>
          </cell>
        </row>
        <row r="944">
          <cell r="C944" t="str">
            <v>INE206D08493</v>
          </cell>
          <cell r="D944" t="str">
            <v>Nuclear Power Corporation Of India Ltd.</v>
          </cell>
          <cell r="E944" t="str">
            <v>NPCL 07.55% (Series XXXVII) 23-Dec-2032</v>
          </cell>
          <cell r="F944" t="str">
            <v>Bond</v>
          </cell>
          <cell r="G944">
            <v>48571</v>
          </cell>
          <cell r="H944">
            <v>0.0755</v>
          </cell>
          <cell r="I944">
            <v>100</v>
          </cell>
          <cell r="J944">
            <v>100.5103</v>
          </cell>
          <cell r="K944">
            <v>0.074567</v>
          </cell>
          <cell r="L944">
            <v>0.003937999999999997</v>
          </cell>
          <cell r="M944" t="str">
            <v>Maturity</v>
          </cell>
          <cell r="N944">
            <v>48571</v>
          </cell>
          <cell r="O944">
            <v>8.587431693989071</v>
          </cell>
          <cell r="P944">
            <v>6.437853652871247</v>
          </cell>
          <cell r="Q944">
            <v>5.991114237521948</v>
          </cell>
          <cell r="R944" t="str">
            <v>[ICRA]AAA</v>
          </cell>
          <cell r="S944" t="str">
            <v/>
          </cell>
          <cell r="T944">
            <v>100.5106</v>
          </cell>
          <cell r="U944">
            <v>0.074567</v>
          </cell>
          <cell r="V944">
            <v>0.0036339999999999983</v>
          </cell>
          <cell r="W944" t="str">
            <v>Level-3</v>
          </cell>
          <cell r="X944" t="str">
            <v>Maturity</v>
          </cell>
          <cell r="Y944" t="str">
            <v/>
          </cell>
          <cell r="Z944">
            <v>0</v>
          </cell>
          <cell r="AA944" t="str">
            <v/>
          </cell>
          <cell r="AB944" t="str">
            <v/>
          </cell>
          <cell r="AC944" t="str">
            <v/>
          </cell>
          <cell r="AD944" t="str">
            <v/>
          </cell>
          <cell r="AE944" t="str">
            <v/>
          </cell>
          <cell r="AF944" t="str">
            <v/>
          </cell>
          <cell r="AG944" t="str">
            <v/>
          </cell>
          <cell r="AH944" t="str">
            <v/>
          </cell>
          <cell r="AI944" t="str">
            <v/>
          </cell>
          <cell r="AJ944" t="str">
            <v/>
          </cell>
          <cell r="AK944" t="str">
            <v/>
          </cell>
        </row>
        <row r="945">
          <cell r="C945" t="str">
            <v>INE129A08014</v>
          </cell>
          <cell r="D945" t="str">
            <v>GAIL India Ltd.</v>
          </cell>
          <cell r="E945" t="str">
            <v>GAIL 7.34% (SERIES - I) 20-Dec-2027</v>
          </cell>
          <cell r="F945" t="str">
            <v>Bond</v>
          </cell>
          <cell r="G945">
            <v>46741</v>
          </cell>
          <cell r="H945">
            <v>0.0734</v>
          </cell>
          <cell r="I945">
            <v>100</v>
          </cell>
          <cell r="J945">
            <v>99.5708</v>
          </cell>
          <cell r="K945">
            <v>0.0746</v>
          </cell>
          <cell r="L945">
            <v>0.004395999999999997</v>
          </cell>
          <cell r="M945" t="str">
            <v>Maturity</v>
          </cell>
          <cell r="N945">
            <v>46741</v>
          </cell>
          <cell r="O945">
            <v>3.579234972677596</v>
          </cell>
          <cell r="P945">
            <v>3.183733721603235</v>
          </cell>
          <cell r="Q945">
            <v>2.9627151699267027</v>
          </cell>
          <cell r="R945" t="str">
            <v>IND AAA</v>
          </cell>
          <cell r="S945" t="str">
            <v/>
          </cell>
          <cell r="T945">
            <v>99.5707</v>
          </cell>
          <cell r="U945">
            <v>0.0746</v>
          </cell>
          <cell r="V945">
            <v>0.004558999999999994</v>
          </cell>
          <cell r="W945" t="str">
            <v>Level-3</v>
          </cell>
          <cell r="X945" t="str">
            <v>Maturity</v>
          </cell>
          <cell r="Y945" t="str">
            <v/>
          </cell>
          <cell r="Z945">
            <v>0</v>
          </cell>
          <cell r="AA945" t="str">
            <v/>
          </cell>
          <cell r="AB945" t="str">
            <v/>
          </cell>
          <cell r="AC945" t="str">
            <v/>
          </cell>
          <cell r="AD945" t="str">
            <v/>
          </cell>
          <cell r="AE945" t="str">
            <v/>
          </cell>
          <cell r="AF945" t="str">
            <v/>
          </cell>
          <cell r="AG945" t="str">
            <v/>
          </cell>
          <cell r="AH945" t="str">
            <v/>
          </cell>
          <cell r="AI945" t="str">
            <v/>
          </cell>
          <cell r="AJ945" t="str">
            <v/>
          </cell>
          <cell r="AK945" t="str">
            <v/>
          </cell>
        </row>
        <row r="946">
          <cell r="C946" t="str">
            <v>INE670K07190</v>
          </cell>
          <cell r="D946" t="str">
            <v>Macrotech Developers Ltd.</v>
          </cell>
          <cell r="E946" t="str">
            <v>Macroteach Dvp Ltd. 09.12% (1yr SBI MCLR 8.05%+Sprd107 bps) 22-Dec-2025 P/C 20-Dec-2024</v>
          </cell>
          <cell r="F946" t="str">
            <v>Bond</v>
          </cell>
          <cell r="G946">
            <v>45646</v>
          </cell>
          <cell r="H946">
            <v>0.09570000000000001</v>
          </cell>
          <cell r="I946">
            <v>100</v>
          </cell>
          <cell r="J946">
            <v>100.6902</v>
          </cell>
          <cell r="K946">
            <v>0.0933</v>
          </cell>
          <cell r="L946">
            <v>0.023299999999999987</v>
          </cell>
          <cell r="M946" t="str">
            <v>Put and Call</v>
          </cell>
          <cell r="N946">
            <v>45646</v>
          </cell>
          <cell r="O946">
            <v>0.5792349726775956</v>
          </cell>
          <cell r="P946">
            <v>0.5583018994810981</v>
          </cell>
          <cell r="Q946">
            <v>0.5455763315477469</v>
          </cell>
          <cell r="R946" t="str">
            <v>[ICRA]AA-</v>
          </cell>
          <cell r="S946" t="str">
            <v/>
          </cell>
          <cell r="T946">
            <v>100.6933</v>
          </cell>
          <cell r="U946">
            <v>0.0933</v>
          </cell>
          <cell r="V946">
            <v>0.023299999999999987</v>
          </cell>
          <cell r="W946" t="str">
            <v>Level-3</v>
          </cell>
          <cell r="X946" t="str">
            <v>Deemed Maturity</v>
          </cell>
          <cell r="Y946" t="str">
            <v/>
          </cell>
          <cell r="Z946">
            <v>0</v>
          </cell>
          <cell r="AA946">
            <v>1</v>
          </cell>
          <cell r="AB946">
            <v>1</v>
          </cell>
          <cell r="AC946">
            <v>3</v>
          </cell>
          <cell r="AD946" t="str">
            <v/>
          </cell>
          <cell r="AE946" t="str">
            <v/>
          </cell>
          <cell r="AF946" t="str">
            <v/>
          </cell>
          <cell r="AG946" t="str">
            <v/>
          </cell>
          <cell r="AH946" t="str">
            <v/>
          </cell>
          <cell r="AI946" t="str">
            <v/>
          </cell>
          <cell r="AJ946" t="str">
            <v/>
          </cell>
          <cell r="AK946" t="str">
            <v/>
          </cell>
        </row>
        <row r="947">
          <cell r="C947" t="str">
            <v>INE103D08039</v>
          </cell>
          <cell r="D947" t="str">
            <v>Bharat Sanchar Nigam Ltd.</v>
          </cell>
          <cell r="E947" t="str">
            <v>Bharat Sanchar Nigam Ltd. 07.72% (series II A) 22-Dec-2032</v>
          </cell>
          <cell r="F947" t="str">
            <v>Bond</v>
          </cell>
          <cell r="G947">
            <v>48570</v>
          </cell>
          <cell r="H947">
            <v>0.0772</v>
          </cell>
          <cell r="I947">
            <v>100</v>
          </cell>
          <cell r="J947">
            <v>101.1255</v>
          </cell>
          <cell r="K947">
            <v>0.0768</v>
          </cell>
          <cell r="L947">
            <v>0.006170999999999996</v>
          </cell>
          <cell r="M947" t="str">
            <v>Maturity</v>
          </cell>
          <cell r="N947">
            <v>48570</v>
          </cell>
          <cell r="O947">
            <v>8.584699453551913</v>
          </cell>
          <cell r="P947">
            <v>6.246953806717905</v>
          </cell>
          <cell r="Q947">
            <v>6.01594164745561</v>
          </cell>
          <cell r="R947" t="str">
            <v>CRISIL AAA(CE)</v>
          </cell>
          <cell r="S947" t="str">
            <v/>
          </cell>
          <cell r="T947">
            <v>101.1255</v>
          </cell>
          <cell r="U947">
            <v>0.0768</v>
          </cell>
          <cell r="V947">
            <v>0.005866999999999997</v>
          </cell>
          <cell r="W947" t="str">
            <v>Level-3</v>
          </cell>
          <cell r="X947" t="str">
            <v>Maturity</v>
          </cell>
          <cell r="Y947" t="str">
            <v/>
          </cell>
          <cell r="Z947">
            <v>0</v>
          </cell>
          <cell r="AA947" t="str">
            <v/>
          </cell>
          <cell r="AB947" t="str">
            <v/>
          </cell>
          <cell r="AC947" t="str">
            <v/>
          </cell>
          <cell r="AD947" t="str">
            <v/>
          </cell>
          <cell r="AE947" t="str">
            <v/>
          </cell>
          <cell r="AF947" t="str">
            <v/>
          </cell>
          <cell r="AG947" t="str">
            <v/>
          </cell>
          <cell r="AH947" t="str">
            <v/>
          </cell>
          <cell r="AI947" t="str">
            <v/>
          </cell>
          <cell r="AJ947" t="str">
            <v/>
          </cell>
          <cell r="AK947" t="str">
            <v/>
          </cell>
        </row>
        <row r="948">
          <cell r="C948" t="str">
            <v>INE572J07505</v>
          </cell>
          <cell r="D948" t="str">
            <v>Spandana Sphoorty Financial Ltd.</v>
          </cell>
          <cell r="E948" t="str">
            <v>Spandana Sphoorty Financial 11.50% 20-Dec-2024  P 22-Mar-2024</v>
          </cell>
          <cell r="F948" t="str">
            <v>Bond</v>
          </cell>
          <cell r="G948">
            <v>45646</v>
          </cell>
          <cell r="H948">
            <v>0.115</v>
          </cell>
          <cell r="I948">
            <v>75</v>
          </cell>
          <cell r="J948">
            <v>75.2414</v>
          </cell>
          <cell r="K948">
            <v>0.11</v>
          </cell>
          <cell r="L948">
            <v>0.039999999999999994</v>
          </cell>
          <cell r="M948" t="str">
            <v>Maturity</v>
          </cell>
          <cell r="N948">
            <v>45646</v>
          </cell>
          <cell r="O948">
            <v>0.5792349726775956</v>
          </cell>
          <cell r="P948">
            <v>0.3213607381327428</v>
          </cell>
          <cell r="Q948">
            <v>0.31844168931403083</v>
          </cell>
          <cell r="R948" t="str">
            <v>IND A</v>
          </cell>
          <cell r="S948" t="str">
            <v/>
          </cell>
          <cell r="T948">
            <v>75.2435</v>
          </cell>
          <cell r="U948">
            <v>0.11</v>
          </cell>
          <cell r="V948">
            <v>0.040499999999999994</v>
          </cell>
          <cell r="W948" t="str">
            <v>Level-3</v>
          </cell>
          <cell r="X948" t="str">
            <v>Maturity</v>
          </cell>
          <cell r="Y948" t="str">
            <v/>
          </cell>
          <cell r="Z948">
            <v>0</v>
          </cell>
          <cell r="AA948" t="str">
            <v/>
          </cell>
          <cell r="AB948">
            <v>1</v>
          </cell>
          <cell r="AC948" t="str">
            <v/>
          </cell>
          <cell r="AD948">
            <v>4</v>
          </cell>
          <cell r="AE948" t="str">
            <v/>
          </cell>
          <cell r="AF948" t="str">
            <v/>
          </cell>
          <cell r="AG948" t="str">
            <v/>
          </cell>
          <cell r="AH948" t="str">
            <v/>
          </cell>
          <cell r="AI948" t="str">
            <v/>
          </cell>
          <cell r="AJ948" t="str">
            <v/>
          </cell>
          <cell r="AK948" t="str">
            <v/>
          </cell>
        </row>
        <row r="949">
          <cell r="C949" t="str">
            <v>INE134E08LZ0</v>
          </cell>
          <cell r="D949" t="str">
            <v>Power Finance Corporation Ltd.</v>
          </cell>
          <cell r="E949" t="str">
            <v>PFC 07.58% (Series 222) 15-Jan-2026</v>
          </cell>
          <cell r="F949" t="str">
            <v>Bond</v>
          </cell>
          <cell r="G949">
            <v>46037</v>
          </cell>
          <cell r="H949">
            <v>0.0758</v>
          </cell>
          <cell r="I949">
            <v>100</v>
          </cell>
          <cell r="J949">
            <v>99.8553</v>
          </cell>
          <cell r="K949">
            <v>0.0764</v>
          </cell>
          <cell r="L949">
            <v>0.005836999999999995</v>
          </cell>
          <cell r="M949" t="str">
            <v>Maturity</v>
          </cell>
          <cell r="N949">
            <v>46037</v>
          </cell>
          <cell r="O949">
            <v>1.6504154502582529</v>
          </cell>
          <cell r="P949">
            <v>1.5701157488362558</v>
          </cell>
          <cell r="Q949">
            <v>1.4586731222930658</v>
          </cell>
          <cell r="R949" t="str">
            <v>CRISIL AAA</v>
          </cell>
          <cell r="S949" t="str">
            <v/>
          </cell>
          <cell r="T949">
            <v>99.8553</v>
          </cell>
          <cell r="U949">
            <v>0.0764</v>
          </cell>
          <cell r="V949">
            <v>0.005556000000000005</v>
          </cell>
          <cell r="W949" t="str">
            <v>Level-2</v>
          </cell>
          <cell r="X949" t="str">
            <v>Maturity</v>
          </cell>
          <cell r="Y949" t="str">
            <v/>
          </cell>
          <cell r="Z949">
            <v>0</v>
          </cell>
          <cell r="AA949" t="str">
            <v/>
          </cell>
          <cell r="AB949" t="str">
            <v/>
          </cell>
          <cell r="AC949" t="str">
            <v/>
          </cell>
          <cell r="AD949" t="str">
            <v/>
          </cell>
          <cell r="AE949" t="str">
            <v/>
          </cell>
          <cell r="AF949" t="str">
            <v/>
          </cell>
          <cell r="AG949" t="str">
            <v/>
          </cell>
          <cell r="AH949" t="str">
            <v/>
          </cell>
          <cell r="AI949" t="str">
            <v/>
          </cell>
          <cell r="AJ949" t="str">
            <v/>
          </cell>
          <cell r="AK949" t="str">
            <v/>
          </cell>
        </row>
        <row r="950">
          <cell r="C950" t="str">
            <v>INE163K07113</v>
          </cell>
          <cell r="D950" t="str">
            <v>Phoenix ARC Pvt. Ltd.</v>
          </cell>
          <cell r="E950" t="str">
            <v>Phoenix ARC 09.25% 20-Jun-2024</v>
          </cell>
          <cell r="F950" t="str">
            <v>Bond</v>
          </cell>
          <cell r="G950">
            <v>45463</v>
          </cell>
          <cell r="H950">
            <v>0.0925</v>
          </cell>
          <cell r="I950">
            <v>100</v>
          </cell>
          <cell r="J950">
            <v>100.011</v>
          </cell>
          <cell r="K950">
            <v>0.0877</v>
          </cell>
          <cell r="L950">
            <v>0.020643134615384626</v>
          </cell>
          <cell r="M950" t="str">
            <v>Maturity</v>
          </cell>
          <cell r="N950">
            <v>45463</v>
          </cell>
          <cell r="O950">
            <v>0.07923497267759563</v>
          </cell>
          <cell r="P950">
            <v>0.07650273224043716</v>
          </cell>
          <cell r="Q950">
            <v>0.07033440492823127</v>
          </cell>
          <cell r="R950" t="str">
            <v>CRISIL AA</v>
          </cell>
          <cell r="S950" t="str">
            <v/>
          </cell>
          <cell r="T950">
            <v>100.0115</v>
          </cell>
          <cell r="U950">
            <v>0.0877</v>
          </cell>
          <cell r="V950">
            <v>0.02141136363636363</v>
          </cell>
          <cell r="W950" t="str">
            <v>Level-3</v>
          </cell>
          <cell r="X950" t="str">
            <v>Maturity</v>
          </cell>
          <cell r="Y950" t="str">
            <v/>
          </cell>
          <cell r="Z950">
            <v>0</v>
          </cell>
          <cell r="AA950" t="str">
            <v/>
          </cell>
          <cell r="AB950" t="str">
            <v/>
          </cell>
          <cell r="AC950" t="str">
            <v/>
          </cell>
          <cell r="AD950" t="str">
            <v/>
          </cell>
          <cell r="AE950" t="str">
            <v/>
          </cell>
          <cell r="AF950" t="str">
            <v/>
          </cell>
          <cell r="AG950" t="str">
            <v/>
          </cell>
          <cell r="AH950" t="str">
            <v/>
          </cell>
          <cell r="AI950" t="str">
            <v/>
          </cell>
          <cell r="AJ950" t="str">
            <v/>
          </cell>
          <cell r="AK950" t="str">
            <v/>
          </cell>
        </row>
        <row r="951">
          <cell r="C951" t="str">
            <v>INE432R07349</v>
          </cell>
          <cell r="D951" t="str">
            <v>Shriram Housing Finance Ltd.</v>
          </cell>
          <cell r="E951" t="str">
            <v>Shriram Housing Fin 08.95% (XXVII) 26-Dec-2025</v>
          </cell>
          <cell r="F951" t="str">
            <v>Bond</v>
          </cell>
          <cell r="G951">
            <v>46017</v>
          </cell>
          <cell r="H951">
            <v>0.08950000000000001</v>
          </cell>
          <cell r="I951">
            <v>100</v>
          </cell>
          <cell r="J951">
            <v>100.0607</v>
          </cell>
          <cell r="K951">
            <v>0.088448</v>
          </cell>
          <cell r="L951">
            <v>0.017884999999999998</v>
          </cell>
          <cell r="M951" t="str">
            <v>Maturity</v>
          </cell>
          <cell r="N951">
            <v>46017</v>
          </cell>
          <cell r="O951">
            <v>1.595613444120069</v>
          </cell>
          <cell r="P951">
            <v>1.5112570273002985</v>
          </cell>
          <cell r="Q951">
            <v>1.3884512877972108</v>
          </cell>
          <cell r="R951" t="str">
            <v>CRISIL AA+</v>
          </cell>
          <cell r="S951" t="str">
            <v/>
          </cell>
          <cell r="T951">
            <v>100.0612</v>
          </cell>
          <cell r="U951">
            <v>0.088448</v>
          </cell>
          <cell r="V951">
            <v>0.017904000000000003</v>
          </cell>
          <cell r="W951" t="str">
            <v>Level-3</v>
          </cell>
          <cell r="X951" t="str">
            <v>Maturity</v>
          </cell>
          <cell r="Y951">
            <v>0.0030858</v>
          </cell>
          <cell r="Z951">
            <v>0</v>
          </cell>
          <cell r="AA951" t="str">
            <v/>
          </cell>
          <cell r="AB951" t="str">
            <v/>
          </cell>
          <cell r="AC951" t="str">
            <v/>
          </cell>
          <cell r="AD951" t="str">
            <v/>
          </cell>
          <cell r="AE951" t="str">
            <v/>
          </cell>
          <cell r="AF951" t="str">
            <v/>
          </cell>
          <cell r="AG951" t="str">
            <v/>
          </cell>
          <cell r="AH951" t="str">
            <v/>
          </cell>
          <cell r="AI951" t="str">
            <v/>
          </cell>
          <cell r="AJ951" t="str">
            <v/>
          </cell>
          <cell r="AK951" t="str">
            <v/>
          </cell>
        </row>
        <row r="952">
          <cell r="C952" t="str">
            <v>INE213W07236</v>
          </cell>
          <cell r="D952" t="str">
            <v>SMFG India Home Finance Co. Ltd.</v>
          </cell>
          <cell r="E952" t="str">
            <v>SMFG India Home Finance Co. (Erstwhile Fullerton India Home Finance Co. Ltd.) 08.30% (Series 21 Op I) 28-Mar-2025</v>
          </cell>
          <cell r="F952" t="str">
            <v>Bond</v>
          </cell>
          <cell r="G952">
            <v>45744</v>
          </cell>
          <cell r="H952">
            <v>0.083</v>
          </cell>
          <cell r="I952">
            <v>100</v>
          </cell>
          <cell r="J952">
            <v>99.9779</v>
          </cell>
          <cell r="K952">
            <v>0.083</v>
          </cell>
          <cell r="L952">
            <v>0.012979411764705892</v>
          </cell>
          <cell r="M952" t="str">
            <v>Maturity</v>
          </cell>
          <cell r="N952">
            <v>45744</v>
          </cell>
          <cell r="O952">
            <v>0.8476757242308556</v>
          </cell>
          <cell r="P952">
            <v>0.8258468676728223</v>
          </cell>
          <cell r="Q952">
            <v>0.7625548177957732</v>
          </cell>
          <cell r="R952" t="str">
            <v>CARE AAA</v>
          </cell>
          <cell r="S952" t="str">
            <v/>
          </cell>
          <cell r="T952">
            <v>99.978</v>
          </cell>
          <cell r="U952">
            <v>0.083</v>
          </cell>
          <cell r="V952">
            <v>0.0127935</v>
          </cell>
          <cell r="W952" t="str">
            <v>Level-3</v>
          </cell>
          <cell r="X952" t="str">
            <v>Maturity</v>
          </cell>
          <cell r="Y952" t="str">
            <v/>
          </cell>
          <cell r="Z952">
            <v>0</v>
          </cell>
          <cell r="AA952" t="str">
            <v/>
          </cell>
          <cell r="AB952" t="str">
            <v/>
          </cell>
          <cell r="AC952" t="str">
            <v/>
          </cell>
          <cell r="AD952" t="str">
            <v/>
          </cell>
          <cell r="AE952" t="str">
            <v/>
          </cell>
          <cell r="AF952" t="str">
            <v/>
          </cell>
          <cell r="AG952" t="str">
            <v/>
          </cell>
          <cell r="AH952" t="str">
            <v/>
          </cell>
          <cell r="AI952" t="str">
            <v/>
          </cell>
          <cell r="AJ952" t="str">
            <v/>
          </cell>
          <cell r="AK952" t="str">
            <v/>
          </cell>
        </row>
        <row r="953">
          <cell r="C953" t="str">
            <v>INE213W07228</v>
          </cell>
          <cell r="D953" t="str">
            <v>SMFG India Home Finance Co. Ltd.</v>
          </cell>
          <cell r="E953" t="str">
            <v>SMFG India Home Finance Co. (Erstwhile Fullerton India Home Finance Co. Ltd.) 08.40% (Series 21 Op II) 26-Dec-2025</v>
          </cell>
          <cell r="F953" t="str">
            <v>Bond</v>
          </cell>
          <cell r="G953">
            <v>46017</v>
          </cell>
          <cell r="H953">
            <v>0.084</v>
          </cell>
          <cell r="I953">
            <v>100</v>
          </cell>
          <cell r="J953">
            <v>99.9673</v>
          </cell>
          <cell r="K953">
            <v>0.083667</v>
          </cell>
          <cell r="L953">
            <v>0.013104000000000005</v>
          </cell>
          <cell r="M953" t="str">
            <v>Maturity</v>
          </cell>
          <cell r="N953">
            <v>46017</v>
          </cell>
          <cell r="O953">
            <v>1.5956209297103077</v>
          </cell>
          <cell r="P953">
            <v>1.5156326752097655</v>
          </cell>
          <cell r="Q953">
            <v>1.3986147729973928</v>
          </cell>
          <cell r="R953" t="str">
            <v>CARE AAA</v>
          </cell>
          <cell r="S953" t="str">
            <v/>
          </cell>
          <cell r="T953">
            <v>99.9676</v>
          </cell>
          <cell r="U953">
            <v>0.083667</v>
          </cell>
          <cell r="V953">
            <v>0.013122999999999996</v>
          </cell>
          <cell r="W953" t="str">
            <v>Level-3</v>
          </cell>
          <cell r="X953" t="str">
            <v>Maturity</v>
          </cell>
          <cell r="Y953" t="str">
            <v/>
          </cell>
          <cell r="Z953">
            <v>0</v>
          </cell>
          <cell r="AA953" t="str">
            <v/>
          </cell>
          <cell r="AB953" t="str">
            <v/>
          </cell>
          <cell r="AC953" t="str">
            <v/>
          </cell>
          <cell r="AD953" t="str">
            <v/>
          </cell>
          <cell r="AE953" t="str">
            <v/>
          </cell>
          <cell r="AF953" t="str">
            <v/>
          </cell>
          <cell r="AG953" t="str">
            <v/>
          </cell>
          <cell r="AH953" t="str">
            <v/>
          </cell>
          <cell r="AI953" t="str">
            <v/>
          </cell>
          <cell r="AJ953" t="str">
            <v/>
          </cell>
          <cell r="AK953" t="str">
            <v/>
          </cell>
        </row>
        <row r="954">
          <cell r="C954" t="str">
            <v>INE115A07QD5</v>
          </cell>
          <cell r="D954" t="str">
            <v>LIC Housing Finance Ltd.</v>
          </cell>
          <cell r="E954" t="str">
            <v>LICHF 07.82% (Tranche 428) 28-Nov 2025</v>
          </cell>
          <cell r="F954" t="str">
            <v>Bond</v>
          </cell>
          <cell r="G954">
            <v>45989</v>
          </cell>
          <cell r="H954">
            <v>0.0782</v>
          </cell>
          <cell r="I954">
            <v>100</v>
          </cell>
          <cell r="J954">
            <v>99.788</v>
          </cell>
          <cell r="K954">
            <v>0.0792</v>
          </cell>
          <cell r="L954">
            <v>0.008637000000000006</v>
          </cell>
          <cell r="M954" t="str">
            <v>Maturity</v>
          </cell>
          <cell r="N954">
            <v>45989</v>
          </cell>
          <cell r="O954">
            <v>1.5191256830601092</v>
          </cell>
          <cell r="P954">
            <v>1.4438027698250724</v>
          </cell>
          <cell r="Q954">
            <v>1.3378454131069981</v>
          </cell>
          <cell r="R954" t="str">
            <v>CRISIL AAA</v>
          </cell>
          <cell r="S954" t="str">
            <v/>
          </cell>
          <cell r="T954">
            <v>99.7878</v>
          </cell>
          <cell r="U954">
            <v>0.0792</v>
          </cell>
          <cell r="V954">
            <v>0.008456000000000005</v>
          </cell>
          <cell r="W954" t="str">
            <v>Level-3</v>
          </cell>
          <cell r="X954" t="str">
            <v>Maturity</v>
          </cell>
          <cell r="Y954" t="str">
            <v/>
          </cell>
          <cell r="Z954">
            <v>0</v>
          </cell>
          <cell r="AA954" t="str">
            <v/>
          </cell>
          <cell r="AB954" t="str">
            <v/>
          </cell>
          <cell r="AC954" t="str">
            <v/>
          </cell>
          <cell r="AD954" t="str">
            <v/>
          </cell>
          <cell r="AE954" t="str">
            <v/>
          </cell>
          <cell r="AF954" t="str">
            <v/>
          </cell>
          <cell r="AG954" t="str">
            <v/>
          </cell>
          <cell r="AH954" t="str">
            <v/>
          </cell>
          <cell r="AI954" t="str">
            <v/>
          </cell>
          <cell r="AJ954" t="str">
            <v/>
          </cell>
          <cell r="AK954" t="str">
            <v/>
          </cell>
        </row>
        <row r="955">
          <cell r="C955" t="str">
            <v>INE0M2307123</v>
          </cell>
          <cell r="D955" t="str">
            <v>Andhra Pradesh State Beverages Corp. Ltd.</v>
          </cell>
          <cell r="E955" t="str">
            <v>APSBCL 09.62% (Series II 2022-23 SUB SERIES B) 29-Nov-2024</v>
          </cell>
          <cell r="F955" t="str">
            <v>Bond</v>
          </cell>
          <cell r="G955">
            <v>45625</v>
          </cell>
          <cell r="H955">
            <v>0.09620000000000001</v>
          </cell>
          <cell r="I955">
            <v>75</v>
          </cell>
          <cell r="J955">
            <v>75.1284</v>
          </cell>
          <cell r="K955">
            <v>0.0926</v>
          </cell>
          <cell r="L955">
            <v>0.022599999999999995</v>
          </cell>
          <cell r="M955" t="str">
            <v>Maturity</v>
          </cell>
          <cell r="N955">
            <v>45625</v>
          </cell>
          <cell r="O955">
            <v>0.5218579234972678</v>
          </cell>
          <cell r="P955">
            <v>0.26299904117309525</v>
          </cell>
          <cell r="Q955">
            <v>0.2570483713757467</v>
          </cell>
          <cell r="R955" t="str">
            <v>IND AA(CE)</v>
          </cell>
          <cell r="S955" t="str">
            <v/>
          </cell>
          <cell r="T955">
            <v>75.1295</v>
          </cell>
          <cell r="U955">
            <v>0.0926</v>
          </cell>
          <cell r="V955">
            <v>0.022499999999999992</v>
          </cell>
          <cell r="W955" t="str">
            <v>Level-3</v>
          </cell>
          <cell r="X955" t="str">
            <v>Maturity</v>
          </cell>
          <cell r="Y955" t="str">
            <v/>
          </cell>
          <cell r="Z955">
            <v>0</v>
          </cell>
          <cell r="AA955" t="str">
            <v/>
          </cell>
          <cell r="AB955" t="str">
            <v/>
          </cell>
          <cell r="AC955" t="str">
            <v/>
          </cell>
          <cell r="AD955">
            <v>4</v>
          </cell>
          <cell r="AE955" t="str">
            <v/>
          </cell>
          <cell r="AF955" t="str">
            <v/>
          </cell>
          <cell r="AG955" t="str">
            <v/>
          </cell>
          <cell r="AH955" t="str">
            <v/>
          </cell>
          <cell r="AI955" t="str">
            <v/>
          </cell>
          <cell r="AJ955" t="str">
            <v/>
          </cell>
          <cell r="AK955" t="str">
            <v/>
          </cell>
        </row>
        <row r="956">
          <cell r="C956" t="str">
            <v>INE019A08033</v>
          </cell>
          <cell r="D956" t="str">
            <v>JSW Steel Ltd.</v>
          </cell>
          <cell r="E956" t="str">
            <v>JSW Steel 08.25% 23-Dec-2027 C 21-Mar-2025</v>
          </cell>
          <cell r="F956" t="str">
            <v>Bond</v>
          </cell>
          <cell r="G956">
            <v>46014</v>
          </cell>
          <cell r="H956">
            <v>0.0825</v>
          </cell>
          <cell r="I956">
            <v>100</v>
          </cell>
          <cell r="J956">
            <v>100.0502</v>
          </cell>
          <cell r="K956">
            <v>0.0816</v>
          </cell>
          <cell r="L956">
            <v>0.011037000000000005</v>
          </cell>
          <cell r="M956" t="str">
            <v>Put and Call</v>
          </cell>
          <cell r="N956">
            <v>46014</v>
          </cell>
          <cell r="O956">
            <v>1.5874316939890711</v>
          </cell>
          <cell r="P956">
            <v>1.508545520741338</v>
          </cell>
          <cell r="Q956">
            <v>1.3947351338215035</v>
          </cell>
          <cell r="R956" t="str">
            <v>[ICRA]AA</v>
          </cell>
          <cell r="S956" t="str">
            <v/>
          </cell>
          <cell r="T956">
            <v>100.0505</v>
          </cell>
          <cell r="U956">
            <v>0.0816</v>
          </cell>
          <cell r="V956">
            <v>0.011055999999999996</v>
          </cell>
          <cell r="W956" t="str">
            <v>Level-3</v>
          </cell>
          <cell r="X956" t="str">
            <v>Deemed Maturity</v>
          </cell>
          <cell r="Y956" t="str">
            <v/>
          </cell>
          <cell r="Z956">
            <v>0</v>
          </cell>
          <cell r="AA956">
            <v>2</v>
          </cell>
          <cell r="AB956">
            <v>1</v>
          </cell>
          <cell r="AC956" t="str">
            <v/>
          </cell>
          <cell r="AD956" t="str">
            <v/>
          </cell>
          <cell r="AE956" t="str">
            <v/>
          </cell>
          <cell r="AF956" t="str">
            <v/>
          </cell>
          <cell r="AG956" t="str">
            <v/>
          </cell>
          <cell r="AH956" t="str">
            <v/>
          </cell>
          <cell r="AI956" t="str">
            <v/>
          </cell>
          <cell r="AJ956" t="str">
            <v/>
          </cell>
          <cell r="AK956" t="str">
            <v/>
          </cell>
        </row>
        <row r="957">
          <cell r="C957" t="str">
            <v>INE812V08011</v>
          </cell>
          <cell r="D957" t="str">
            <v>THDC India Ltd.</v>
          </cell>
          <cell r="E957" t="str">
            <v>THDC India Ltd.(Series VII) 07.88% 27-Dec-2032</v>
          </cell>
          <cell r="F957" t="str">
            <v>Bond</v>
          </cell>
          <cell r="G957">
            <v>48575</v>
          </cell>
          <cell r="H957">
            <v>0.07880000000000001</v>
          </cell>
          <cell r="I957">
            <v>100</v>
          </cell>
          <cell r="J957">
            <v>100.5882</v>
          </cell>
          <cell r="K957">
            <v>0.07772</v>
          </cell>
          <cell r="L957">
            <v>0.007091</v>
          </cell>
          <cell r="M957" t="str">
            <v>Maturity</v>
          </cell>
          <cell r="N957">
            <v>48575</v>
          </cell>
          <cell r="O957">
            <v>8.598360655737705</v>
          </cell>
          <cell r="P957">
            <v>6.376820531637349</v>
          </cell>
          <cell r="Q957">
            <v>5.916954804250963</v>
          </cell>
          <cell r="R957" t="str">
            <v>IND AA</v>
          </cell>
          <cell r="S957" t="str">
            <v/>
          </cell>
          <cell r="T957">
            <v>100.5885</v>
          </cell>
          <cell r="U957">
            <v>0.07772</v>
          </cell>
          <cell r="V957">
            <v>0.006787000000000001</v>
          </cell>
          <cell r="W957" t="str">
            <v>Level-3</v>
          </cell>
          <cell r="X957" t="str">
            <v>Maturity</v>
          </cell>
          <cell r="Y957" t="str">
            <v/>
          </cell>
          <cell r="Z957">
            <v>0</v>
          </cell>
          <cell r="AA957" t="str">
            <v/>
          </cell>
          <cell r="AB957" t="str">
            <v/>
          </cell>
          <cell r="AC957" t="str">
            <v/>
          </cell>
          <cell r="AD957" t="str">
            <v/>
          </cell>
          <cell r="AE957" t="str">
            <v/>
          </cell>
          <cell r="AF957" t="str">
            <v/>
          </cell>
          <cell r="AG957" t="str">
            <v/>
          </cell>
          <cell r="AH957" t="str">
            <v/>
          </cell>
          <cell r="AI957" t="str">
            <v/>
          </cell>
          <cell r="AJ957" t="str">
            <v/>
          </cell>
          <cell r="AK957" t="str">
            <v/>
          </cell>
        </row>
        <row r="958">
          <cell r="C958" t="str">
            <v>INE0OCO15018</v>
          </cell>
          <cell r="D958" t="str">
            <v>Mufasa</v>
          </cell>
          <cell r="E958" t="str">
            <v>Mufasa (Series A1 PTC) 17-Oct-2024</v>
          </cell>
          <cell r="F958" t="str">
            <v>Bond</v>
          </cell>
          <cell r="G958">
            <v>45582</v>
          </cell>
          <cell r="H958">
            <v>0</v>
          </cell>
          <cell r="I958">
            <v>168678.672319236</v>
          </cell>
          <cell r="J958">
            <v>168459.1676</v>
          </cell>
          <cell r="K958">
            <v>0.103</v>
          </cell>
          <cell r="L958">
            <v>0.032924999999999996</v>
          </cell>
          <cell r="M958" t="str">
            <v>Maturity</v>
          </cell>
          <cell r="N958">
            <v>45582</v>
          </cell>
          <cell r="O958">
            <v>0.40437158469945356</v>
          </cell>
          <cell r="P958">
            <v>0.1842452240207712</v>
          </cell>
          <cell r="Q958">
            <v>0.18267724434018462</v>
          </cell>
          <cell r="R958" t="str">
            <v>CRISIL AAA(SO)</v>
          </cell>
          <cell r="S958" t="str">
            <v/>
          </cell>
          <cell r="T958">
            <v>168456.0268</v>
          </cell>
          <cell r="U958">
            <v>0.103</v>
          </cell>
          <cell r="V958">
            <v>0.033549999999999996</v>
          </cell>
          <cell r="W958" t="str">
            <v>Level-3</v>
          </cell>
          <cell r="X958" t="str">
            <v>Maturity</v>
          </cell>
          <cell r="Y958" t="str">
            <v/>
          </cell>
          <cell r="Z958">
            <v>0</v>
          </cell>
          <cell r="AA958" t="str">
            <v/>
          </cell>
          <cell r="AB958" t="str">
            <v/>
          </cell>
          <cell r="AC958" t="str">
            <v/>
          </cell>
          <cell r="AD958">
            <v>21</v>
          </cell>
          <cell r="AE958" t="str">
            <v/>
          </cell>
          <cell r="AF958" t="str">
            <v/>
          </cell>
          <cell r="AG958" t="str">
            <v/>
          </cell>
          <cell r="AH958" t="str">
            <v/>
          </cell>
          <cell r="AI958" t="str">
            <v/>
          </cell>
          <cell r="AJ958" t="str">
            <v/>
          </cell>
          <cell r="AK958" t="str">
            <v/>
          </cell>
        </row>
        <row r="959">
          <cell r="C959" t="str">
            <v>INE670K07208</v>
          </cell>
          <cell r="D959" t="str">
            <v>Macrotech Developers Ltd.</v>
          </cell>
          <cell r="E959" t="str">
            <v>Macroteach Dvp Ltd. 09.65% (1yr SBI MCLR 8.30%+Sprd135 bps) 29-Jun -2026</v>
          </cell>
          <cell r="F959" t="str">
            <v>Bond</v>
          </cell>
          <cell r="G959">
            <v>46202</v>
          </cell>
          <cell r="H959">
            <v>0.0985</v>
          </cell>
          <cell r="I959">
            <v>100</v>
          </cell>
          <cell r="J959">
            <v>101.1597</v>
          </cell>
          <cell r="K959">
            <v>0.092799</v>
          </cell>
          <cell r="L959">
            <v>0.02268500000000001</v>
          </cell>
          <cell r="M959" t="str">
            <v>Maturity</v>
          </cell>
          <cell r="N959">
            <v>46202</v>
          </cell>
          <cell r="O959">
            <v>2.1024403024178455</v>
          </cell>
          <cell r="P959">
            <v>1.144866517136956</v>
          </cell>
          <cell r="Q959">
            <v>1.1189081282877134</v>
          </cell>
          <cell r="R959" t="str">
            <v>[ICRA]AA-</v>
          </cell>
          <cell r="S959" t="str">
            <v/>
          </cell>
          <cell r="T959">
            <v>101.1622</v>
          </cell>
          <cell r="U959">
            <v>0.092799</v>
          </cell>
          <cell r="V959">
            <v>0.022683999999999996</v>
          </cell>
          <cell r="W959" t="str">
            <v>Level-3</v>
          </cell>
          <cell r="X959" t="str">
            <v>Maturity</v>
          </cell>
          <cell r="Y959" t="str">
            <v/>
          </cell>
          <cell r="Z959">
            <v>0</v>
          </cell>
          <cell r="AA959" t="str">
            <v/>
          </cell>
          <cell r="AB959" t="str">
            <v/>
          </cell>
          <cell r="AC959" t="str">
            <v/>
          </cell>
          <cell r="AD959">
            <v>8</v>
          </cell>
          <cell r="AE959" t="str">
            <v/>
          </cell>
          <cell r="AF959" t="str">
            <v/>
          </cell>
          <cell r="AG959" t="str">
            <v/>
          </cell>
          <cell r="AH959" t="str">
            <v/>
          </cell>
          <cell r="AI959" t="str">
            <v/>
          </cell>
          <cell r="AJ959" t="str">
            <v/>
          </cell>
          <cell r="AK959" t="str">
            <v/>
          </cell>
        </row>
        <row r="960">
          <cell r="C960" t="str">
            <v>INE053F08221</v>
          </cell>
          <cell r="D960" t="str">
            <v>Indian Railway Finance Corporation Ltd.</v>
          </cell>
          <cell r="E960" t="str">
            <v>IRFC 07.65% (Series 167) 30-Dec-2032</v>
          </cell>
          <cell r="F960" t="str">
            <v>Bond</v>
          </cell>
          <cell r="G960">
            <v>48578</v>
          </cell>
          <cell r="H960">
            <v>0.0765</v>
          </cell>
          <cell r="I960">
            <v>100</v>
          </cell>
          <cell r="J960">
            <v>101.052</v>
          </cell>
          <cell r="K960">
            <v>0.074731</v>
          </cell>
          <cell r="L960">
            <v>0.004102000000000008</v>
          </cell>
          <cell r="M960" t="str">
            <v>Maturity</v>
          </cell>
          <cell r="N960">
            <v>48578</v>
          </cell>
          <cell r="O960">
            <v>8.607126281907329</v>
          </cell>
          <cell r="P960">
            <v>6.341945645484022</v>
          </cell>
          <cell r="Q960">
            <v>5.900960933930464</v>
          </cell>
          <cell r="R960" t="str">
            <v>CRISIL AAA</v>
          </cell>
          <cell r="S960" t="str">
            <v/>
          </cell>
          <cell r="T960">
            <v>101.0521</v>
          </cell>
          <cell r="U960">
            <v>0.074731</v>
          </cell>
          <cell r="V960">
            <v>0.0038669999999999954</v>
          </cell>
          <cell r="W960" t="str">
            <v>Level-2</v>
          </cell>
          <cell r="X960" t="str">
            <v>Maturity</v>
          </cell>
          <cell r="Y960" t="str">
            <v/>
          </cell>
          <cell r="Z960">
            <v>0</v>
          </cell>
          <cell r="AA960" t="str">
            <v/>
          </cell>
          <cell r="AB960" t="str">
            <v/>
          </cell>
          <cell r="AC960" t="str">
            <v/>
          </cell>
          <cell r="AD960" t="str">
            <v/>
          </cell>
          <cell r="AE960" t="str">
            <v/>
          </cell>
          <cell r="AF960" t="str">
            <v/>
          </cell>
          <cell r="AG960" t="str">
            <v/>
          </cell>
          <cell r="AH960" t="str">
            <v/>
          </cell>
          <cell r="AI960" t="str">
            <v/>
          </cell>
          <cell r="AJ960" t="str">
            <v/>
          </cell>
          <cell r="AK960" t="str">
            <v/>
          </cell>
        </row>
        <row r="961">
          <cell r="C961" t="str">
            <v>INE090A08TS0</v>
          </cell>
          <cell r="D961" t="str">
            <v>ICICI Bank Ltd.</v>
          </cell>
          <cell r="E961" t="str">
            <v>ICICI Bank 08.45% (Series DMA15LB) 31-Mar-2025</v>
          </cell>
          <cell r="F961" t="str">
            <v>Bond</v>
          </cell>
          <cell r="G961">
            <v>45747</v>
          </cell>
          <cell r="H961">
            <v>0.0845</v>
          </cell>
          <cell r="I961">
            <v>100</v>
          </cell>
          <cell r="J961">
            <v>100.3226</v>
          </cell>
          <cell r="K961">
            <v>0.0795</v>
          </cell>
          <cell r="L961">
            <v>0.009479411764705889</v>
          </cell>
          <cell r="M961" t="str">
            <v>Maturity</v>
          </cell>
          <cell r="N961">
            <v>45747</v>
          </cell>
          <cell r="O961">
            <v>0.8575342465753425</v>
          </cell>
          <cell r="P961">
            <v>0.8547945205479452</v>
          </cell>
          <cell r="Q961">
            <v>0.7918430018971239</v>
          </cell>
          <cell r="R961" t="str">
            <v>[ICRA]AAA</v>
          </cell>
          <cell r="S961" t="str">
            <v/>
          </cell>
          <cell r="T961">
            <v>100.3251</v>
          </cell>
          <cell r="U961">
            <v>0.0795</v>
          </cell>
          <cell r="V961">
            <v>0.008693499999999993</v>
          </cell>
          <cell r="W961" t="str">
            <v>Level-3</v>
          </cell>
          <cell r="X961" t="str">
            <v>Maturity</v>
          </cell>
          <cell r="Y961" t="str">
            <v/>
          </cell>
          <cell r="Z961">
            <v>0</v>
          </cell>
          <cell r="AA961" t="str">
            <v/>
          </cell>
          <cell r="AB961" t="str">
            <v/>
          </cell>
          <cell r="AC961" t="str">
            <v/>
          </cell>
          <cell r="AD961">
            <v>1</v>
          </cell>
          <cell r="AE961" t="str">
            <v/>
          </cell>
          <cell r="AF961" t="str">
            <v/>
          </cell>
          <cell r="AG961" t="str">
            <v/>
          </cell>
          <cell r="AH961" t="str">
            <v/>
          </cell>
          <cell r="AI961" t="str">
            <v/>
          </cell>
          <cell r="AJ961" t="str">
            <v/>
          </cell>
          <cell r="AK961" t="str">
            <v/>
          </cell>
        </row>
        <row r="962">
          <cell r="C962" t="str">
            <v>INE115A07PU1</v>
          </cell>
          <cell r="D962" t="str">
            <v>LIC Housing Finance Ltd.</v>
          </cell>
          <cell r="E962" t="str">
            <v>LICHF 06.25% (Tranche 420 Option II) 20-Jun-2025</v>
          </cell>
          <cell r="F962" t="str">
            <v>Bond</v>
          </cell>
          <cell r="G962">
            <v>45828</v>
          </cell>
          <cell r="H962">
            <v>0.0625</v>
          </cell>
          <cell r="I962">
            <v>100</v>
          </cell>
          <cell r="J962">
            <v>98.3266</v>
          </cell>
          <cell r="K962">
            <v>0.0792</v>
          </cell>
          <cell r="L962">
            <v>0.008637000000000006</v>
          </cell>
          <cell r="M962" t="str">
            <v>Maturity</v>
          </cell>
          <cell r="N962">
            <v>45828</v>
          </cell>
          <cell r="O962">
            <v>1.0792349726775956</v>
          </cell>
          <cell r="P962">
            <v>1.0168098254746512</v>
          </cell>
          <cell r="Q962">
            <v>0.9421884965480458</v>
          </cell>
          <cell r="R962" t="str">
            <v>CRISIL AAA</v>
          </cell>
          <cell r="S962" t="str">
            <v/>
          </cell>
          <cell r="T962">
            <v>98.322</v>
          </cell>
          <cell r="U962">
            <v>0.0792</v>
          </cell>
          <cell r="V962">
            <v>0.008456000000000005</v>
          </cell>
          <cell r="W962" t="str">
            <v>Level-3</v>
          </cell>
          <cell r="X962" t="str">
            <v>Maturity</v>
          </cell>
          <cell r="Y962" t="str">
            <v/>
          </cell>
          <cell r="Z962">
            <v>0</v>
          </cell>
          <cell r="AA962" t="str">
            <v/>
          </cell>
          <cell r="AB962" t="str">
            <v/>
          </cell>
          <cell r="AC962" t="str">
            <v/>
          </cell>
          <cell r="AD962" t="str">
            <v/>
          </cell>
          <cell r="AE962" t="str">
            <v/>
          </cell>
          <cell r="AF962" t="str">
            <v/>
          </cell>
          <cell r="AG962" t="str">
            <v/>
          </cell>
          <cell r="AH962" t="str">
            <v/>
          </cell>
          <cell r="AI962" t="str">
            <v/>
          </cell>
          <cell r="AJ962" t="str">
            <v/>
          </cell>
          <cell r="AK962" t="str">
            <v/>
          </cell>
        </row>
        <row r="963">
          <cell r="C963" t="str">
            <v>INE115A07PF2</v>
          </cell>
          <cell r="D963" t="str">
            <v>LIC Housing Finance Ltd.</v>
          </cell>
          <cell r="E963" t="str">
            <v>LICHF 06.01% (Tranche 409) 19-May-2026</v>
          </cell>
          <cell r="F963" t="str">
            <v>Bond</v>
          </cell>
          <cell r="G963">
            <v>46161</v>
          </cell>
          <cell r="H963">
            <v>0.0601</v>
          </cell>
          <cell r="I963">
            <v>100</v>
          </cell>
          <cell r="J963">
            <v>96.6088</v>
          </cell>
          <cell r="K963">
            <v>0.0792</v>
          </cell>
          <cell r="L963">
            <v>0.008637000000000006</v>
          </cell>
          <cell r="M963" t="str">
            <v>Maturity</v>
          </cell>
          <cell r="N963">
            <v>46161</v>
          </cell>
          <cell r="O963">
            <v>1.9917808219178081</v>
          </cell>
          <cell r="P963">
            <v>1.9313857796014537</v>
          </cell>
          <cell r="Q963">
            <v>1.7896458298753277</v>
          </cell>
          <cell r="R963" t="str">
            <v>CRISIL AAA</v>
          </cell>
          <cell r="S963" t="str">
            <v/>
          </cell>
          <cell r="T963">
            <v>96.6051</v>
          </cell>
          <cell r="U963">
            <v>0.0792</v>
          </cell>
          <cell r="V963">
            <v>0.008555999999999994</v>
          </cell>
          <cell r="W963" t="str">
            <v>Level-3</v>
          </cell>
          <cell r="X963" t="str">
            <v>Maturity</v>
          </cell>
          <cell r="Y963" t="str">
            <v/>
          </cell>
          <cell r="Z963">
            <v>0</v>
          </cell>
          <cell r="AA963" t="str">
            <v/>
          </cell>
          <cell r="AB963" t="str">
            <v/>
          </cell>
          <cell r="AC963" t="str">
            <v/>
          </cell>
          <cell r="AD963" t="str">
            <v/>
          </cell>
          <cell r="AE963" t="str">
            <v/>
          </cell>
          <cell r="AF963" t="str">
            <v/>
          </cell>
          <cell r="AG963" t="str">
            <v/>
          </cell>
          <cell r="AH963" t="str">
            <v/>
          </cell>
          <cell r="AI963" t="str">
            <v/>
          </cell>
          <cell r="AJ963" t="str">
            <v/>
          </cell>
          <cell r="AK963" t="str">
            <v/>
          </cell>
        </row>
        <row r="964">
          <cell r="C964" t="str">
            <v>INE020B08ED9</v>
          </cell>
          <cell r="D964" t="str">
            <v>Rural Electrification Corporation Ltd.</v>
          </cell>
          <cell r="E964" t="str">
            <v>RECL 07.56% (Series 218-A) 30-Jun-2026</v>
          </cell>
          <cell r="F964" t="str">
            <v>Bond</v>
          </cell>
          <cell r="G964">
            <v>46203</v>
          </cell>
          <cell r="H964">
            <v>0.0756</v>
          </cell>
          <cell r="I964">
            <v>100</v>
          </cell>
          <cell r="J964">
            <v>99.8244</v>
          </cell>
          <cell r="K964">
            <v>0.0764</v>
          </cell>
          <cell r="L964">
            <v>0.006286</v>
          </cell>
          <cell r="M964" t="str">
            <v>Maturity</v>
          </cell>
          <cell r="N964">
            <v>46203</v>
          </cell>
          <cell r="O964">
            <v>2.1065573770491803</v>
          </cell>
          <cell r="P964">
            <v>1.8976800447917954</v>
          </cell>
          <cell r="Q964">
            <v>1.7629877785133736</v>
          </cell>
          <cell r="R964" t="str">
            <v>CRISIL AAA</v>
          </cell>
          <cell r="S964" t="str">
            <v/>
          </cell>
          <cell r="T964">
            <v>99.8236</v>
          </cell>
          <cell r="U964">
            <v>0.0764</v>
          </cell>
          <cell r="V964">
            <v>0.006385000000000002</v>
          </cell>
          <cell r="W964" t="str">
            <v>Level-2</v>
          </cell>
          <cell r="X964" t="str">
            <v>Maturity</v>
          </cell>
          <cell r="Y964">
            <v>0.006800000000000068</v>
          </cell>
          <cell r="Z964">
            <v>0</v>
          </cell>
          <cell r="AA964" t="str">
            <v/>
          </cell>
          <cell r="AB964" t="str">
            <v/>
          </cell>
          <cell r="AC964" t="str">
            <v/>
          </cell>
          <cell r="AD964" t="str">
            <v/>
          </cell>
          <cell r="AE964" t="str">
            <v/>
          </cell>
          <cell r="AF964" t="str">
            <v/>
          </cell>
          <cell r="AG964" t="str">
            <v/>
          </cell>
          <cell r="AH964" t="str">
            <v/>
          </cell>
          <cell r="AI964" t="str">
            <v/>
          </cell>
          <cell r="AJ964" t="str">
            <v/>
          </cell>
          <cell r="AK964" t="str">
            <v/>
          </cell>
        </row>
        <row r="965">
          <cell r="C965" t="str">
            <v>INE020B08EE7</v>
          </cell>
          <cell r="D965" t="str">
            <v>Rural Electrification Corporation Ltd.</v>
          </cell>
          <cell r="E965" t="str">
            <v>RECL 07.69% (Series 218-B) 31-Jan-2033</v>
          </cell>
          <cell r="F965" t="str">
            <v>Bond</v>
          </cell>
          <cell r="G965">
            <v>48610</v>
          </cell>
          <cell r="H965">
            <v>0.07690000000000001</v>
          </cell>
          <cell r="I965">
            <v>100</v>
          </cell>
          <cell r="J965">
            <v>101.125</v>
          </cell>
          <cell r="K965">
            <v>0.074996</v>
          </cell>
          <cell r="L965">
            <v>0.004366999999999996</v>
          </cell>
          <cell r="M965" t="str">
            <v>Maturity</v>
          </cell>
          <cell r="N965">
            <v>48610</v>
          </cell>
          <cell r="O965">
            <v>8.693989071038251</v>
          </cell>
          <cell r="P965">
            <v>6.520617422387671</v>
          </cell>
          <cell r="Q965">
            <v>6.065713195572514</v>
          </cell>
          <cell r="R965" t="str">
            <v>CRISIL AAA</v>
          </cell>
          <cell r="S965" t="str">
            <v/>
          </cell>
          <cell r="T965">
            <v>101.1256</v>
          </cell>
          <cell r="U965">
            <v>0.074996</v>
          </cell>
          <cell r="V965">
            <v>0.004200999999999996</v>
          </cell>
          <cell r="W965" t="str">
            <v>Level-2</v>
          </cell>
          <cell r="X965" t="str">
            <v>Maturity</v>
          </cell>
          <cell r="Y965">
            <v>0.007300000000000038</v>
          </cell>
          <cell r="Z965">
            <v>0</v>
          </cell>
          <cell r="AA965" t="str">
            <v/>
          </cell>
          <cell r="AB965" t="str">
            <v/>
          </cell>
          <cell r="AC965" t="str">
            <v/>
          </cell>
          <cell r="AD965" t="str">
            <v/>
          </cell>
          <cell r="AE965" t="str">
            <v/>
          </cell>
          <cell r="AF965" t="str">
            <v/>
          </cell>
          <cell r="AG965" t="str">
            <v/>
          </cell>
          <cell r="AH965" t="str">
            <v/>
          </cell>
          <cell r="AI965" t="str">
            <v/>
          </cell>
          <cell r="AJ965" t="str">
            <v/>
          </cell>
          <cell r="AK965" t="str">
            <v/>
          </cell>
        </row>
        <row r="966">
          <cell r="C966" t="str">
            <v>INE087P07295</v>
          </cell>
          <cell r="D966" t="str">
            <v>Avanse Financial Services Ltd.</v>
          </cell>
          <cell r="E966" t="str">
            <v>Avanse Fin Services 09.25% (Series 23) 12-Jan-2026  P/C reset 12-Oct-2024</v>
          </cell>
          <cell r="F966" t="str">
            <v>Bond</v>
          </cell>
          <cell r="G966">
            <v>45577</v>
          </cell>
          <cell r="H966">
            <v>0.0925</v>
          </cell>
          <cell r="I966">
            <v>100</v>
          </cell>
          <cell r="J966">
            <v>99.7424</v>
          </cell>
          <cell r="K966">
            <v>0.0962</v>
          </cell>
          <cell r="L966">
            <v>0.026124999999999995</v>
          </cell>
          <cell r="M966" t="str">
            <v>Put and Call</v>
          </cell>
          <cell r="N966">
            <v>45577</v>
          </cell>
          <cell r="O966">
            <v>0.3907103825136612</v>
          </cell>
          <cell r="P966">
            <v>0.3879781420765027</v>
          </cell>
          <cell r="Q966">
            <v>0.35393006940020316</v>
          </cell>
          <cell r="R966" t="str">
            <v>CARE AA-</v>
          </cell>
          <cell r="S966" t="str">
            <v/>
          </cell>
          <cell r="T966">
            <v>99.7416</v>
          </cell>
          <cell r="U966">
            <v>0.0962</v>
          </cell>
          <cell r="V966">
            <v>0.026749999999999996</v>
          </cell>
          <cell r="W966" t="str">
            <v>Level-3</v>
          </cell>
          <cell r="X966" t="str">
            <v>Deemed Maturity</v>
          </cell>
          <cell r="Y966" t="str">
            <v/>
          </cell>
          <cell r="Z966">
            <v>0</v>
          </cell>
          <cell r="AA966">
            <v>1</v>
          </cell>
          <cell r="AB966">
            <v>1</v>
          </cell>
          <cell r="AC966" t="str">
            <v/>
          </cell>
          <cell r="AD966" t="str">
            <v/>
          </cell>
          <cell r="AE966" t="str">
            <v/>
          </cell>
          <cell r="AF966" t="str">
            <v/>
          </cell>
          <cell r="AG966" t="str">
            <v/>
          </cell>
          <cell r="AH966" t="str">
            <v/>
          </cell>
          <cell r="AI966" t="str">
            <v/>
          </cell>
          <cell r="AJ966" t="str">
            <v/>
          </cell>
          <cell r="AK966" t="str">
            <v/>
          </cell>
        </row>
        <row r="967">
          <cell r="C967" t="str">
            <v>INE00V208090</v>
          </cell>
          <cell r="D967" t="str">
            <v>John Deere Financial India Pvt. Ltd.</v>
          </cell>
          <cell r="E967" t="str">
            <v>John Deere Financial India 08.00% 19-Jul-2024</v>
          </cell>
          <cell r="F967" t="str">
            <v>Bond</v>
          </cell>
          <cell r="G967">
            <v>45492</v>
          </cell>
          <cell r="H967">
            <v>0.08</v>
          </cell>
          <cell r="I967">
            <v>100</v>
          </cell>
          <cell r="J967">
            <v>100.0006</v>
          </cell>
          <cell r="K967">
            <v>0.0777</v>
          </cell>
          <cell r="L967">
            <v>0.009103597707847716</v>
          </cell>
          <cell r="M967" t="str">
            <v>Maturity</v>
          </cell>
          <cell r="N967">
            <v>45492</v>
          </cell>
          <cell r="O967">
            <v>0.15846994535519127</v>
          </cell>
          <cell r="P967">
            <v>0.1557377049180328</v>
          </cell>
          <cell r="Q967">
            <v>0.14450932997868868</v>
          </cell>
          <cell r="R967" t="str">
            <v>CRISIL AAA</v>
          </cell>
          <cell r="S967" t="str">
            <v/>
          </cell>
          <cell r="T967">
            <v>100.0009</v>
          </cell>
          <cell r="U967">
            <v>0.0777</v>
          </cell>
          <cell r="V967">
            <v>0.009024999999999991</v>
          </cell>
          <cell r="W967" t="str">
            <v>Level-3</v>
          </cell>
          <cell r="X967" t="str">
            <v>Maturity</v>
          </cell>
          <cell r="Y967" t="str">
            <v/>
          </cell>
          <cell r="Z967">
            <v>0</v>
          </cell>
          <cell r="AA967" t="str">
            <v/>
          </cell>
          <cell r="AB967" t="str">
            <v/>
          </cell>
          <cell r="AC967" t="str">
            <v/>
          </cell>
          <cell r="AD967" t="str">
            <v/>
          </cell>
          <cell r="AE967" t="str">
            <v/>
          </cell>
          <cell r="AF967" t="str">
            <v/>
          </cell>
          <cell r="AG967" t="str">
            <v/>
          </cell>
          <cell r="AH967" t="str">
            <v/>
          </cell>
          <cell r="AI967" t="str">
            <v/>
          </cell>
          <cell r="AJ967" t="str">
            <v/>
          </cell>
          <cell r="AK967" t="str">
            <v/>
          </cell>
        </row>
        <row r="968">
          <cell r="C968" t="str">
            <v>INE916DA7SC2</v>
          </cell>
          <cell r="D968" t="str">
            <v>Kotak Mahindra Prime Ltd.</v>
          </cell>
          <cell r="E968" t="str">
            <v>Kotak Mahindra Prime 07.8779% 20-May-2025</v>
          </cell>
          <cell r="F968" t="str">
            <v>Bond</v>
          </cell>
          <cell r="G968">
            <v>45797</v>
          </cell>
          <cell r="H968">
            <v>0.078779</v>
          </cell>
          <cell r="I968">
            <v>100</v>
          </cell>
          <cell r="J968">
            <v>99.8943</v>
          </cell>
          <cell r="K968">
            <v>0.079863</v>
          </cell>
          <cell r="L968">
            <v>0.009745000000000004</v>
          </cell>
          <cell r="M968" t="str">
            <v>Maturity</v>
          </cell>
          <cell r="N968">
            <v>45797</v>
          </cell>
          <cell r="O968">
            <v>0.9945205479452055</v>
          </cell>
          <cell r="P968">
            <v>0.9917808219178083</v>
          </cell>
          <cell r="Q968">
            <v>0.9184320806600543</v>
          </cell>
          <cell r="R968" t="str">
            <v>CRISIL AAA</v>
          </cell>
          <cell r="S968" t="str">
            <v/>
          </cell>
          <cell r="T968">
            <v>99.8956</v>
          </cell>
          <cell r="U968">
            <v>0.079863</v>
          </cell>
          <cell r="V968">
            <v>0.009600666666666674</v>
          </cell>
          <cell r="W968" t="str">
            <v>Level-1</v>
          </cell>
          <cell r="X968" t="str">
            <v>Maturity</v>
          </cell>
          <cell r="Y968" t="str">
            <v/>
          </cell>
          <cell r="Z968">
            <v>0</v>
          </cell>
          <cell r="AA968" t="str">
            <v/>
          </cell>
          <cell r="AB968" t="str">
            <v/>
          </cell>
          <cell r="AC968" t="str">
            <v/>
          </cell>
          <cell r="AD968" t="str">
            <v/>
          </cell>
          <cell r="AE968" t="str">
            <v/>
          </cell>
          <cell r="AF968" t="str">
            <v/>
          </cell>
          <cell r="AG968" t="str">
            <v/>
          </cell>
          <cell r="AH968" t="str">
            <v/>
          </cell>
          <cell r="AI968" t="str">
            <v/>
          </cell>
          <cell r="AJ968" t="str">
            <v/>
          </cell>
          <cell r="AK968" t="str">
            <v/>
          </cell>
        </row>
        <row r="969">
          <cell r="C969" t="str">
            <v>INE916DA7SB4</v>
          </cell>
          <cell r="D969" t="str">
            <v>Kotak Mahindra Prime Ltd.</v>
          </cell>
          <cell r="E969" t="str">
            <v>Kotak Mahindra Prime 07.90%  13-Jan-2026</v>
          </cell>
          <cell r="F969" t="str">
            <v>Bond</v>
          </cell>
          <cell r="G969">
            <v>46035</v>
          </cell>
          <cell r="H969">
            <v>0.079</v>
          </cell>
          <cell r="I969">
            <v>100</v>
          </cell>
          <cell r="J969">
            <v>99.6334</v>
          </cell>
          <cell r="K969">
            <v>0.081</v>
          </cell>
          <cell r="L969">
            <v>0.010437000000000002</v>
          </cell>
          <cell r="M969" t="str">
            <v>Maturity</v>
          </cell>
          <cell r="N969">
            <v>46035</v>
          </cell>
          <cell r="O969">
            <v>1.644808743169399</v>
          </cell>
          <cell r="P969">
            <v>1.5687348045686385</v>
          </cell>
          <cell r="Q969">
            <v>1.451188533365993</v>
          </cell>
          <cell r="R969" t="str">
            <v>CRISIL AAA</v>
          </cell>
          <cell r="S969" t="str">
            <v/>
          </cell>
          <cell r="T969">
            <v>99.6331</v>
          </cell>
          <cell r="U969">
            <v>0.081</v>
          </cell>
          <cell r="V969">
            <v>0.010506000000000001</v>
          </cell>
          <cell r="W969" t="str">
            <v>Level-1</v>
          </cell>
          <cell r="X969" t="str">
            <v>Maturity</v>
          </cell>
          <cell r="Y969" t="str">
            <v/>
          </cell>
          <cell r="Z969">
            <v>0</v>
          </cell>
          <cell r="AA969" t="str">
            <v/>
          </cell>
          <cell r="AB969" t="str">
            <v/>
          </cell>
          <cell r="AC969" t="str">
            <v/>
          </cell>
          <cell r="AD969" t="str">
            <v/>
          </cell>
          <cell r="AE969" t="str">
            <v/>
          </cell>
          <cell r="AF969" t="str">
            <v/>
          </cell>
          <cell r="AG969" t="str">
            <v/>
          </cell>
          <cell r="AH969" t="str">
            <v/>
          </cell>
          <cell r="AI969" t="str">
            <v/>
          </cell>
          <cell r="AJ969" t="str">
            <v/>
          </cell>
          <cell r="AK969" t="str">
            <v/>
          </cell>
        </row>
        <row r="970">
          <cell r="C970" t="str">
            <v>INE081A08215</v>
          </cell>
          <cell r="D970" t="str">
            <v>Tata Steel Ltd.</v>
          </cell>
          <cell r="E970" t="str">
            <v>Tata Steel 08.15% 01-Oct-2026</v>
          </cell>
          <cell r="F970" t="str">
            <v>Bond</v>
          </cell>
          <cell r="G970">
            <v>46296</v>
          </cell>
          <cell r="H970">
            <v>0.0815</v>
          </cell>
          <cell r="I970">
            <v>100</v>
          </cell>
          <cell r="J970">
            <v>100.5641</v>
          </cell>
          <cell r="K970">
            <v>0.07845</v>
          </cell>
          <cell r="L970">
            <v>0.00833600000000001</v>
          </cell>
          <cell r="M970" t="str">
            <v>Maturity</v>
          </cell>
          <cell r="N970">
            <v>46296</v>
          </cell>
          <cell r="O970">
            <v>2.3606332809342017</v>
          </cell>
          <cell r="P970">
            <v>2.1396355026829696</v>
          </cell>
          <cell r="Q970">
            <v>1.9839913790003891</v>
          </cell>
          <cell r="R970" t="str">
            <v>IND AA+</v>
          </cell>
          <cell r="S970" t="str">
            <v/>
          </cell>
          <cell r="T970">
            <v>100.5645</v>
          </cell>
          <cell r="U970">
            <v>0.07845</v>
          </cell>
          <cell r="V970">
            <v>0.008334999999999995</v>
          </cell>
          <cell r="W970" t="str">
            <v>Level-3</v>
          </cell>
          <cell r="X970" t="str">
            <v>Maturity</v>
          </cell>
          <cell r="Y970" t="str">
            <v/>
          </cell>
          <cell r="Z970">
            <v>0</v>
          </cell>
          <cell r="AA970" t="str">
            <v/>
          </cell>
          <cell r="AB970" t="str">
            <v/>
          </cell>
          <cell r="AC970" t="str">
            <v/>
          </cell>
          <cell r="AD970" t="str">
            <v/>
          </cell>
          <cell r="AE970" t="str">
            <v/>
          </cell>
          <cell r="AF970" t="str">
            <v/>
          </cell>
          <cell r="AG970" t="str">
            <v/>
          </cell>
          <cell r="AH970" t="str">
            <v/>
          </cell>
          <cell r="AI970" t="str">
            <v/>
          </cell>
          <cell r="AJ970" t="str">
            <v/>
          </cell>
          <cell r="AK970" t="str">
            <v/>
          </cell>
        </row>
        <row r="971">
          <cell r="C971" t="str">
            <v>INE261F08DV4</v>
          </cell>
          <cell r="D971" t="str">
            <v>National Bank for Agriculture &amp; Rural Development</v>
          </cell>
          <cell r="E971" t="str">
            <v>NABARD 07.62 (Series 23I) 31-Jan-2028</v>
          </cell>
          <cell r="F971" t="str">
            <v>Bond</v>
          </cell>
          <cell r="G971">
            <v>46783</v>
          </cell>
          <cell r="H971">
            <v>0.0762</v>
          </cell>
          <cell r="I971">
            <v>100</v>
          </cell>
          <cell r="J971">
            <v>99.8335</v>
          </cell>
          <cell r="K971">
            <v>0.0765</v>
          </cell>
          <cell r="L971">
            <v>0.006295999999999996</v>
          </cell>
          <cell r="M971" t="str">
            <v>Maturity</v>
          </cell>
          <cell r="N971">
            <v>46783</v>
          </cell>
          <cell r="O971">
            <v>3.694101354891833</v>
          </cell>
          <cell r="P971">
            <v>3.2778463006617544</v>
          </cell>
          <cell r="Q971">
            <v>3.04491063693614</v>
          </cell>
          <cell r="R971" t="str">
            <v>CRISIL AAA</v>
          </cell>
          <cell r="S971" t="str">
            <v/>
          </cell>
          <cell r="T971">
            <v>99.8337</v>
          </cell>
          <cell r="U971">
            <v>0.0765</v>
          </cell>
          <cell r="V971">
            <v>0.005958999999999992</v>
          </cell>
          <cell r="W971" t="str">
            <v>Level-1</v>
          </cell>
          <cell r="X971" t="str">
            <v>Maturity</v>
          </cell>
          <cell r="Y971" t="str">
            <v/>
          </cell>
          <cell r="Z971">
            <v>0</v>
          </cell>
          <cell r="AA971" t="str">
            <v/>
          </cell>
          <cell r="AB971" t="str">
            <v/>
          </cell>
          <cell r="AC971" t="str">
            <v/>
          </cell>
          <cell r="AD971" t="str">
            <v/>
          </cell>
          <cell r="AE971" t="str">
            <v/>
          </cell>
          <cell r="AF971" t="str">
            <v/>
          </cell>
          <cell r="AG971" t="str">
            <v/>
          </cell>
          <cell r="AH971" t="str">
            <v/>
          </cell>
          <cell r="AI971" t="str">
            <v/>
          </cell>
          <cell r="AJ971" t="str">
            <v/>
          </cell>
          <cell r="AK971" t="str">
            <v/>
          </cell>
        </row>
        <row r="972">
          <cell r="C972" t="str">
            <v>INE756I07EO2</v>
          </cell>
          <cell r="D972" t="str">
            <v>HDB Financial Services Ltd.</v>
          </cell>
          <cell r="E972" t="str">
            <v>HDB Financial Services 07.99% (Series 2023 A/1(FX)/189) 16-Mar-2026</v>
          </cell>
          <cell r="F972" t="str">
            <v>Bond</v>
          </cell>
          <cell r="G972">
            <v>46097</v>
          </cell>
          <cell r="H972">
            <v>0.0799</v>
          </cell>
          <cell r="I972">
            <v>100</v>
          </cell>
          <cell r="J972">
            <v>99.3362</v>
          </cell>
          <cell r="K972">
            <v>0.0837</v>
          </cell>
          <cell r="L972">
            <v>0.013136999999999996</v>
          </cell>
          <cell r="M972" t="str">
            <v>Maturity</v>
          </cell>
          <cell r="N972">
            <v>46097</v>
          </cell>
          <cell r="O972">
            <v>1.8164383561643835</v>
          </cell>
          <cell r="P972">
            <v>1.7394692703280015</v>
          </cell>
          <cell r="Q972">
            <v>1.6051206702297698</v>
          </cell>
          <cell r="R972" t="str">
            <v>CRISIL AAA</v>
          </cell>
          <cell r="S972" t="str">
            <v/>
          </cell>
          <cell r="T972">
            <v>99.3358</v>
          </cell>
          <cell r="U972">
            <v>0.0837</v>
          </cell>
          <cell r="V972">
            <v>0.012955999999999995</v>
          </cell>
          <cell r="W972" t="str">
            <v>Level-2</v>
          </cell>
          <cell r="X972" t="str">
            <v>Maturity</v>
          </cell>
          <cell r="Y972" t="str">
            <v/>
          </cell>
          <cell r="Z972">
            <v>0</v>
          </cell>
          <cell r="AA972" t="str">
            <v/>
          </cell>
          <cell r="AB972" t="str">
            <v/>
          </cell>
          <cell r="AC972" t="str">
            <v/>
          </cell>
          <cell r="AD972" t="str">
            <v/>
          </cell>
          <cell r="AE972" t="str">
            <v/>
          </cell>
          <cell r="AF972" t="str">
            <v/>
          </cell>
          <cell r="AG972" t="str">
            <v/>
          </cell>
          <cell r="AH972" t="str">
            <v/>
          </cell>
          <cell r="AI972" t="str">
            <v/>
          </cell>
          <cell r="AJ972" t="str">
            <v/>
          </cell>
          <cell r="AK972" t="str">
            <v/>
          </cell>
        </row>
        <row r="973">
          <cell r="C973" t="str">
            <v>INE975F07HV2</v>
          </cell>
          <cell r="D973" t="str">
            <v>Kotak Mahindra Investments Ltd.</v>
          </cell>
          <cell r="E973" t="str">
            <v>Kotak Mahindra Inv. 0.00% 29-Jan-2026</v>
          </cell>
          <cell r="F973" t="str">
            <v>Bond</v>
          </cell>
          <cell r="G973">
            <v>46051</v>
          </cell>
          <cell r="H973">
            <v>0</v>
          </cell>
          <cell r="I973">
            <v>100</v>
          </cell>
          <cell r="J973">
            <v>87.6458</v>
          </cell>
          <cell r="K973">
            <v>0.0815</v>
          </cell>
          <cell r="L973">
            <v>0.010937000000000002</v>
          </cell>
          <cell r="M973" t="str">
            <v>Maturity</v>
          </cell>
          <cell r="N973">
            <v>46051</v>
          </cell>
          <cell r="O973">
            <v>1.6885245901639345</v>
          </cell>
          <cell r="P973">
            <v>1.685792349726776</v>
          </cell>
          <cell r="Q973">
            <v>1.5587539063585538</v>
          </cell>
          <cell r="R973" t="str">
            <v>CRISIL AAA</v>
          </cell>
          <cell r="S973" t="str">
            <v/>
          </cell>
          <cell r="T973">
            <v>87.6271</v>
          </cell>
          <cell r="U973">
            <v>0.0815</v>
          </cell>
          <cell r="V973">
            <v>0.010955999999999994</v>
          </cell>
          <cell r="W973" t="str">
            <v>Level-3</v>
          </cell>
          <cell r="X973" t="str">
            <v>Maturity</v>
          </cell>
          <cell r="Y973" t="str">
            <v/>
          </cell>
          <cell r="Z973">
            <v>0</v>
          </cell>
          <cell r="AA973" t="str">
            <v/>
          </cell>
          <cell r="AB973" t="str">
            <v/>
          </cell>
          <cell r="AC973" t="str">
            <v/>
          </cell>
          <cell r="AD973" t="str">
            <v/>
          </cell>
          <cell r="AE973" t="str">
            <v/>
          </cell>
          <cell r="AF973" t="str">
            <v/>
          </cell>
          <cell r="AG973" t="str">
            <v/>
          </cell>
          <cell r="AH973" t="str">
            <v/>
          </cell>
          <cell r="AI973" t="str">
            <v/>
          </cell>
          <cell r="AJ973" t="str">
            <v/>
          </cell>
          <cell r="AK973" t="str">
            <v/>
          </cell>
        </row>
        <row r="974">
          <cell r="C974" t="str">
            <v>INE306N07NH1</v>
          </cell>
          <cell r="D974" t="str">
            <v>Tata Capital Ltd.</v>
          </cell>
          <cell r="E974" t="str">
            <v>Tata Capital Ltd. FORMERLY- TCFSL 07.9873% (Series M FY 2022-23) 17-Apr-2026</v>
          </cell>
          <cell r="F974" t="str">
            <v>Bond</v>
          </cell>
          <cell r="G974">
            <v>46129</v>
          </cell>
          <cell r="H974">
            <v>0.079873</v>
          </cell>
          <cell r="I974">
            <v>100</v>
          </cell>
          <cell r="J974">
            <v>99.5942</v>
          </cell>
          <cell r="K974">
            <v>0.0821</v>
          </cell>
          <cell r="L974">
            <v>0.011537000000000006</v>
          </cell>
          <cell r="M974" t="str">
            <v>Maturity</v>
          </cell>
          <cell r="N974">
            <v>46129</v>
          </cell>
          <cell r="O974">
            <v>1.904109589041096</v>
          </cell>
          <cell r="P974">
            <v>1.8272634508594008</v>
          </cell>
          <cell r="Q974">
            <v>1.6886271609457544</v>
          </cell>
          <cell r="R974" t="str">
            <v>CRISIL AAA</v>
          </cell>
          <cell r="S974" t="str">
            <v/>
          </cell>
          <cell r="T974">
            <v>99.5944</v>
          </cell>
          <cell r="U974">
            <v>0.0821</v>
          </cell>
          <cell r="V974">
            <v>0.011555999999999997</v>
          </cell>
          <cell r="W974" t="str">
            <v>Level-3</v>
          </cell>
          <cell r="X974" t="str">
            <v>Maturity</v>
          </cell>
          <cell r="Y974" t="str">
            <v/>
          </cell>
          <cell r="Z974">
            <v>0</v>
          </cell>
          <cell r="AA974" t="str">
            <v/>
          </cell>
          <cell r="AB974" t="str">
            <v/>
          </cell>
          <cell r="AC974" t="str">
            <v/>
          </cell>
          <cell r="AD974" t="str">
            <v/>
          </cell>
          <cell r="AE974" t="str">
            <v/>
          </cell>
          <cell r="AF974" t="str">
            <v/>
          </cell>
          <cell r="AG974" t="str">
            <v/>
          </cell>
          <cell r="AH974" t="str">
            <v/>
          </cell>
          <cell r="AI974" t="str">
            <v/>
          </cell>
          <cell r="AJ974" t="str">
            <v/>
          </cell>
          <cell r="AK974" t="str">
            <v/>
          </cell>
        </row>
        <row r="975">
          <cell r="C975" t="str">
            <v>INE053F08239</v>
          </cell>
          <cell r="D975" t="str">
            <v>Indian Railway Finance Corporation Ltd.</v>
          </cell>
          <cell r="E975" t="str">
            <v>IRFC 07.40% (Series 168 A) 18-Apr-2026</v>
          </cell>
          <cell r="F975" t="str">
            <v>Bond</v>
          </cell>
          <cell r="G975">
            <v>46130</v>
          </cell>
          <cell r="H975">
            <v>0.07400000000000001</v>
          </cell>
          <cell r="I975">
            <v>100</v>
          </cell>
          <cell r="J975">
            <v>99.6735</v>
          </cell>
          <cell r="K975">
            <v>0.075875</v>
          </cell>
          <cell r="L975">
            <v>0.005311999999999997</v>
          </cell>
          <cell r="M975" t="str">
            <v>Maturity</v>
          </cell>
          <cell r="N975">
            <v>46130</v>
          </cell>
          <cell r="O975">
            <v>1.9057564188936298</v>
          </cell>
          <cell r="P975">
            <v>1.7664898049931508</v>
          </cell>
          <cell r="Q975">
            <v>1.6419098919420478</v>
          </cell>
          <cell r="R975" t="str">
            <v>CRISIL AAA</v>
          </cell>
          <cell r="S975" t="str">
            <v/>
          </cell>
          <cell r="T975">
            <v>99.6729</v>
          </cell>
          <cell r="U975">
            <v>0.075875</v>
          </cell>
          <cell r="V975">
            <v>0.005030999999999994</v>
          </cell>
          <cell r="W975" t="str">
            <v>Level-3</v>
          </cell>
          <cell r="X975" t="str">
            <v>Maturity</v>
          </cell>
          <cell r="Y975" t="str">
            <v/>
          </cell>
          <cell r="Z975">
            <v>0</v>
          </cell>
          <cell r="AA975" t="str">
            <v/>
          </cell>
          <cell r="AB975" t="str">
            <v/>
          </cell>
          <cell r="AC975" t="str">
            <v/>
          </cell>
          <cell r="AD975" t="str">
            <v/>
          </cell>
          <cell r="AE975" t="str">
            <v/>
          </cell>
          <cell r="AF975" t="str">
            <v/>
          </cell>
          <cell r="AG975" t="str">
            <v/>
          </cell>
          <cell r="AH975" t="str">
            <v/>
          </cell>
          <cell r="AI975" t="str">
            <v/>
          </cell>
          <cell r="AJ975" t="str">
            <v/>
          </cell>
          <cell r="AK975" t="str">
            <v/>
          </cell>
        </row>
        <row r="976">
          <cell r="C976" t="str">
            <v>INE053F08247</v>
          </cell>
          <cell r="D976" t="str">
            <v>Indian Railway Finance Corporation Ltd.</v>
          </cell>
          <cell r="E976" t="str">
            <v>IRFC 07.65% (Series 168 B) 18-Apr-2033</v>
          </cell>
          <cell r="F976" t="str">
            <v>Bond</v>
          </cell>
          <cell r="G976">
            <v>48687</v>
          </cell>
          <cell r="H976">
            <v>0.0765</v>
          </cell>
          <cell r="I976">
            <v>100</v>
          </cell>
          <cell r="J976">
            <v>101.3413</v>
          </cell>
          <cell r="K976">
            <v>0.07434</v>
          </cell>
          <cell r="L976">
            <v>0.003711000000000006</v>
          </cell>
          <cell r="M976" t="str">
            <v>Maturity</v>
          </cell>
          <cell r="N976">
            <v>48687</v>
          </cell>
          <cell r="O976">
            <v>8.90575641889363</v>
          </cell>
          <cell r="P976">
            <v>6.500665229055718</v>
          </cell>
          <cell r="Q976">
            <v>6.050845383263882</v>
          </cell>
          <cell r="R976" t="str">
            <v>CRISIL AAA</v>
          </cell>
          <cell r="S976" t="str">
            <v/>
          </cell>
          <cell r="T976">
            <v>101.3415</v>
          </cell>
          <cell r="U976">
            <v>0.07434</v>
          </cell>
          <cell r="V976">
            <v>0.003366999999999995</v>
          </cell>
          <cell r="W976" t="str">
            <v>Level-2</v>
          </cell>
          <cell r="X976" t="str">
            <v>Maturity</v>
          </cell>
          <cell r="Y976" t="str">
            <v/>
          </cell>
          <cell r="Z976">
            <v>0</v>
          </cell>
          <cell r="AA976" t="str">
            <v/>
          </cell>
          <cell r="AB976" t="str">
            <v/>
          </cell>
          <cell r="AC976" t="str">
            <v/>
          </cell>
          <cell r="AD976" t="str">
            <v/>
          </cell>
          <cell r="AE976" t="str">
            <v/>
          </cell>
          <cell r="AF976" t="str">
            <v/>
          </cell>
          <cell r="AG976" t="str">
            <v/>
          </cell>
          <cell r="AH976" t="str">
            <v/>
          </cell>
          <cell r="AI976" t="str">
            <v/>
          </cell>
          <cell r="AJ976" t="str">
            <v/>
          </cell>
          <cell r="AK976" t="str">
            <v/>
          </cell>
        </row>
        <row r="977">
          <cell r="C977" t="str">
            <v>INE556F08KG3</v>
          </cell>
          <cell r="D977" t="str">
            <v>Small Industries Development Bank Of India</v>
          </cell>
          <cell r="E977" t="str">
            <v>SIDBI 07.59% (Series IX FY- 2022-23) 10-Feb-2026</v>
          </cell>
          <cell r="F977" t="str">
            <v>Bond</v>
          </cell>
          <cell r="G977">
            <v>46063</v>
          </cell>
          <cell r="H977">
            <v>0.07590000000000001</v>
          </cell>
          <cell r="I977">
            <v>100</v>
          </cell>
          <cell r="J977">
            <v>99.7693</v>
          </cell>
          <cell r="K977">
            <v>0.07707</v>
          </cell>
          <cell r="L977">
            <v>0.006506999999999999</v>
          </cell>
          <cell r="M977" t="str">
            <v>Maturity</v>
          </cell>
          <cell r="N977">
            <v>46063</v>
          </cell>
          <cell r="O977">
            <v>1.7214836439853283</v>
          </cell>
          <cell r="P977">
            <v>1.6395596188059316</v>
          </cell>
          <cell r="Q977">
            <v>1.5222405403603587</v>
          </cell>
          <cell r="R977" t="str">
            <v>CRISIL AAA</v>
          </cell>
          <cell r="S977" t="str">
            <v/>
          </cell>
          <cell r="T977">
            <v>99.7693</v>
          </cell>
          <cell r="U977">
            <v>0.07707</v>
          </cell>
          <cell r="V977">
            <v>0.006456000000000003</v>
          </cell>
          <cell r="W977" t="str">
            <v>Level-2</v>
          </cell>
          <cell r="X977" t="str">
            <v>Maturity</v>
          </cell>
          <cell r="Y977" t="str">
            <v/>
          </cell>
          <cell r="Z977">
            <v>0</v>
          </cell>
          <cell r="AA977" t="str">
            <v/>
          </cell>
          <cell r="AB977" t="str">
            <v/>
          </cell>
          <cell r="AC977" t="str">
            <v/>
          </cell>
          <cell r="AD977" t="str">
            <v/>
          </cell>
          <cell r="AE977" t="str">
            <v/>
          </cell>
          <cell r="AF977" t="str">
            <v/>
          </cell>
          <cell r="AG977" t="str">
            <v/>
          </cell>
          <cell r="AH977" t="str">
            <v/>
          </cell>
          <cell r="AI977" t="str">
            <v/>
          </cell>
          <cell r="AJ977" t="str">
            <v/>
          </cell>
          <cell r="AK977" t="str">
            <v/>
          </cell>
        </row>
        <row r="978">
          <cell r="C978" t="str">
            <v>INE124N07572</v>
          </cell>
          <cell r="D978" t="str">
            <v>SK Finance Ltd.</v>
          </cell>
          <cell r="E978" t="str">
            <v>SK Finance 08.30%(3M T-bill+ 436BPS) 29-Apr-2025</v>
          </cell>
          <cell r="F978" t="str">
            <v>Bond</v>
          </cell>
          <cell r="G978">
            <v>45776</v>
          </cell>
          <cell r="H978">
            <v>0.083</v>
          </cell>
          <cell r="I978">
            <v>33.333333</v>
          </cell>
          <cell r="J978">
            <v>35.5596</v>
          </cell>
          <cell r="K978">
            <v>0.166642</v>
          </cell>
          <cell r="L978">
            <v>0.09652400000000001</v>
          </cell>
          <cell r="M978" t="str">
            <v>Maturity</v>
          </cell>
          <cell r="N978">
            <v>45776</v>
          </cell>
          <cell r="O978">
            <v>0.9348753649225241</v>
          </cell>
          <cell r="P978">
            <v>0.5357106748855821</v>
          </cell>
          <cell r="Q978">
            <v>0.45919028706799697</v>
          </cell>
          <cell r="R978" t="str">
            <v>CRISIL A+</v>
          </cell>
          <cell r="S978" t="str">
            <v/>
          </cell>
          <cell r="T978">
            <v>35.5599</v>
          </cell>
          <cell r="U978">
            <v>0.166642</v>
          </cell>
          <cell r="V978">
            <v>0.09644266666666666</v>
          </cell>
          <cell r="W978" t="str">
            <v>Level-3</v>
          </cell>
          <cell r="X978" t="str">
            <v>Maturity</v>
          </cell>
          <cell r="Y978" t="str">
            <v/>
          </cell>
          <cell r="Z978">
            <v>0</v>
          </cell>
          <cell r="AA978" t="str">
            <v/>
          </cell>
          <cell r="AB978" t="str">
            <v/>
          </cell>
          <cell r="AC978" t="str">
            <v/>
          </cell>
          <cell r="AD978">
            <v>12</v>
          </cell>
          <cell r="AE978" t="str">
            <v/>
          </cell>
          <cell r="AF978" t="str">
            <v/>
          </cell>
          <cell r="AG978" t="str">
            <v/>
          </cell>
          <cell r="AH978" t="str">
            <v/>
          </cell>
          <cell r="AI978" t="str">
            <v/>
          </cell>
          <cell r="AJ978" t="str">
            <v/>
          </cell>
          <cell r="AK978" t="str">
            <v/>
          </cell>
        </row>
        <row r="979">
          <cell r="C979" t="str">
            <v>INE414G07HK3</v>
          </cell>
          <cell r="D979" t="str">
            <v>Muthoot Finance Ltd.</v>
          </cell>
          <cell r="E979" t="str">
            <v>Muthoot Fin 08.50% ( SERIES 24-A, option I) 29-Jan-2026</v>
          </cell>
          <cell r="F979" t="str">
            <v>Bond</v>
          </cell>
          <cell r="G979">
            <v>46051</v>
          </cell>
          <cell r="H979">
            <v>0.085</v>
          </cell>
          <cell r="I979">
            <v>100</v>
          </cell>
          <cell r="J979">
            <v>99.3964</v>
          </cell>
          <cell r="K979">
            <v>0.0885</v>
          </cell>
          <cell r="L979">
            <v>0.017936999999999995</v>
          </cell>
          <cell r="M979" t="str">
            <v>Maturity</v>
          </cell>
          <cell r="N979">
            <v>46051</v>
          </cell>
          <cell r="O979">
            <v>1.6885245901639345</v>
          </cell>
          <cell r="P979">
            <v>1.6072184795884135</v>
          </cell>
          <cell r="Q979">
            <v>1.4765443083035492</v>
          </cell>
          <cell r="R979" t="str">
            <v>CRISIL AA+</v>
          </cell>
          <cell r="S979" t="str">
            <v/>
          </cell>
          <cell r="T979">
            <v>99.3959</v>
          </cell>
          <cell r="U979">
            <v>0.0885</v>
          </cell>
          <cell r="V979">
            <v>0.017956</v>
          </cell>
          <cell r="W979" t="str">
            <v>Level-3</v>
          </cell>
          <cell r="X979" t="str">
            <v>Maturity</v>
          </cell>
          <cell r="Y979" t="str">
            <v/>
          </cell>
          <cell r="Z979">
            <v>0</v>
          </cell>
          <cell r="AA979" t="str">
            <v/>
          </cell>
          <cell r="AB979" t="str">
            <v/>
          </cell>
          <cell r="AC979" t="str">
            <v/>
          </cell>
          <cell r="AD979" t="str">
            <v/>
          </cell>
          <cell r="AE979" t="str">
            <v/>
          </cell>
          <cell r="AF979" t="str">
            <v/>
          </cell>
          <cell r="AG979" t="str">
            <v/>
          </cell>
          <cell r="AH979" t="str">
            <v/>
          </cell>
          <cell r="AI979" t="str">
            <v/>
          </cell>
          <cell r="AJ979" t="str">
            <v/>
          </cell>
          <cell r="AK979" t="str">
            <v/>
          </cell>
        </row>
        <row r="980">
          <cell r="C980" t="str">
            <v>INE062A08348</v>
          </cell>
          <cell r="D980" t="str">
            <v>State Bank of India</v>
          </cell>
          <cell r="E980" t="str">
            <v>SBI 07.70% (SeriesLTB II ) 19-Jan-2038</v>
          </cell>
          <cell r="F980" t="str">
            <v>Bond</v>
          </cell>
          <cell r="G980">
            <v>50424</v>
          </cell>
          <cell r="H980">
            <v>0.077</v>
          </cell>
          <cell r="I980">
            <v>100</v>
          </cell>
          <cell r="J980">
            <v>102.2062</v>
          </cell>
          <cell r="K980">
            <v>0.0743</v>
          </cell>
          <cell r="L980">
            <v>0.0034640000000000087</v>
          </cell>
          <cell r="M980" t="str">
            <v>Maturity</v>
          </cell>
          <cell r="N980">
            <v>50424</v>
          </cell>
          <cell r="O980">
            <v>13.66120218579235</v>
          </cell>
          <cell r="P980">
            <v>8.753100310492947</v>
          </cell>
          <cell r="Q980">
            <v>8.147724388432419</v>
          </cell>
          <cell r="R980" t="str">
            <v>[ICRA]AAA</v>
          </cell>
          <cell r="S980" t="str">
            <v/>
          </cell>
          <cell r="T980">
            <v>102.2067</v>
          </cell>
          <cell r="U980">
            <v>0.0743</v>
          </cell>
          <cell r="V980">
            <v>0.0032899999999999874</v>
          </cell>
          <cell r="W980" t="str">
            <v>Level-3</v>
          </cell>
          <cell r="X980" t="str">
            <v>Maturity</v>
          </cell>
          <cell r="Y980" t="str">
            <v/>
          </cell>
          <cell r="Z980">
            <v>0</v>
          </cell>
          <cell r="AA980" t="str">
            <v/>
          </cell>
          <cell r="AB980" t="str">
            <v/>
          </cell>
          <cell r="AC980" t="str">
            <v/>
          </cell>
          <cell r="AD980" t="str">
            <v/>
          </cell>
          <cell r="AE980" t="str">
            <v/>
          </cell>
          <cell r="AF980" t="str">
            <v/>
          </cell>
          <cell r="AG980" t="str">
            <v/>
          </cell>
          <cell r="AH980" t="str">
            <v/>
          </cell>
          <cell r="AI980" t="str">
            <v/>
          </cell>
          <cell r="AJ980" t="str">
            <v/>
          </cell>
          <cell r="AK980" t="str">
            <v/>
          </cell>
        </row>
        <row r="981">
          <cell r="C981" t="str">
            <v>INE446V08026</v>
          </cell>
          <cell r="D981" t="str">
            <v>Alipurduar Transmission Ltd.</v>
          </cell>
          <cell r="E981" t="str">
            <v>Alipurduar Transmission 07.95% (Series I) 30-Sep-2025</v>
          </cell>
          <cell r="F981" t="str">
            <v>Bond</v>
          </cell>
          <cell r="G981">
            <v>45930</v>
          </cell>
          <cell r="H981">
            <v>0.0795</v>
          </cell>
          <cell r="I981">
            <v>56.575</v>
          </cell>
          <cell r="J981">
            <v>56.5348</v>
          </cell>
          <cell r="K981">
            <v>0.0829</v>
          </cell>
          <cell r="L981">
            <v>0.012337</v>
          </cell>
          <cell r="M981" t="str">
            <v>Maturity</v>
          </cell>
          <cell r="N981">
            <v>45930</v>
          </cell>
          <cell r="O981">
            <v>1.357234822965791</v>
          </cell>
          <cell r="P981">
            <v>0.713600904628031</v>
          </cell>
          <cell r="Q981">
            <v>0.6991118123177458</v>
          </cell>
          <cell r="R981" t="str">
            <v>CRISIL AAA</v>
          </cell>
          <cell r="S981" t="str">
            <v/>
          </cell>
          <cell r="T981">
            <v>56.5347</v>
          </cell>
          <cell r="U981">
            <v>0.0829</v>
          </cell>
          <cell r="V981">
            <v>0.012355999999999992</v>
          </cell>
          <cell r="W981" t="str">
            <v>Level-3</v>
          </cell>
          <cell r="X981" t="str">
            <v>Maturity</v>
          </cell>
          <cell r="Y981" t="str">
            <v/>
          </cell>
          <cell r="Z981">
            <v>0</v>
          </cell>
          <cell r="AA981" t="str">
            <v/>
          </cell>
          <cell r="AB981" t="str">
            <v/>
          </cell>
          <cell r="AC981" t="str">
            <v/>
          </cell>
          <cell r="AD981">
            <v>11</v>
          </cell>
          <cell r="AE981" t="str">
            <v/>
          </cell>
          <cell r="AF981" t="str">
            <v/>
          </cell>
          <cell r="AG981" t="str">
            <v/>
          </cell>
          <cell r="AH981" t="str">
            <v/>
          </cell>
          <cell r="AI981" t="str">
            <v/>
          </cell>
          <cell r="AJ981" t="str">
            <v/>
          </cell>
          <cell r="AK981" t="str">
            <v/>
          </cell>
        </row>
        <row r="982">
          <cell r="C982" t="str">
            <v>INE775A08089</v>
          </cell>
          <cell r="D982" t="str">
            <v>Samvardhana Motherson International Ltd.</v>
          </cell>
          <cell r="E982" t="str">
            <v>Samvardhana Motherson International 08.15%  23-Jan-2026</v>
          </cell>
          <cell r="F982" t="str">
            <v>Bond</v>
          </cell>
          <cell r="G982">
            <v>46045</v>
          </cell>
          <cell r="H982">
            <v>0.0815</v>
          </cell>
          <cell r="I982">
            <v>100</v>
          </cell>
          <cell r="J982">
            <v>99.8388</v>
          </cell>
          <cell r="K982">
            <v>0.0821</v>
          </cell>
          <cell r="L982">
            <v>0.011537000000000006</v>
          </cell>
          <cell r="M982" t="str">
            <v>Maturity</v>
          </cell>
          <cell r="N982">
            <v>46045</v>
          </cell>
          <cell r="O982">
            <v>1.6721311475409837</v>
          </cell>
          <cell r="P982">
            <v>1.594001952959135</v>
          </cell>
          <cell r="Q982">
            <v>1.4730634441910497</v>
          </cell>
          <cell r="R982" t="str">
            <v>IND AAA</v>
          </cell>
          <cell r="S982" t="str">
            <v/>
          </cell>
          <cell r="T982">
            <v>99.839</v>
          </cell>
          <cell r="U982">
            <v>0.0821</v>
          </cell>
          <cell r="V982">
            <v>0.011555999999999997</v>
          </cell>
          <cell r="W982" t="str">
            <v>Level-3</v>
          </cell>
          <cell r="X982" t="str">
            <v>Maturity</v>
          </cell>
          <cell r="Y982" t="str">
            <v/>
          </cell>
          <cell r="Z982">
            <v>0</v>
          </cell>
          <cell r="AA982" t="str">
            <v/>
          </cell>
          <cell r="AB982" t="str">
            <v/>
          </cell>
          <cell r="AC982" t="str">
            <v/>
          </cell>
          <cell r="AD982" t="str">
            <v/>
          </cell>
          <cell r="AE982" t="str">
            <v/>
          </cell>
          <cell r="AF982" t="str">
            <v/>
          </cell>
          <cell r="AG982" t="str">
            <v/>
          </cell>
          <cell r="AH982" t="str">
            <v/>
          </cell>
          <cell r="AI982" t="str">
            <v/>
          </cell>
          <cell r="AJ982" t="str">
            <v/>
          </cell>
          <cell r="AK982" t="str">
            <v/>
          </cell>
        </row>
        <row r="983">
          <cell r="C983" t="str">
            <v>INE261F08DW2</v>
          </cell>
          <cell r="D983" t="str">
            <v>National Bank for Agriculture &amp; Rural Development</v>
          </cell>
          <cell r="E983" t="str">
            <v>NABARD 07.57 (Series 23G) 19-Mar-2026</v>
          </cell>
          <cell r="F983" t="str">
            <v>Bond</v>
          </cell>
          <cell r="G983">
            <v>46100</v>
          </cell>
          <cell r="H983">
            <v>0.0757</v>
          </cell>
          <cell r="I983">
            <v>100</v>
          </cell>
          <cell r="J983">
            <v>99.68</v>
          </cell>
          <cell r="K983">
            <v>0.0774</v>
          </cell>
          <cell r="L983">
            <v>0.006836999999999996</v>
          </cell>
          <cell r="M983" t="str">
            <v>Maturity</v>
          </cell>
          <cell r="N983">
            <v>46100</v>
          </cell>
          <cell r="O983">
            <v>1.8246575342465754</v>
          </cell>
          <cell r="P983">
            <v>1.7514416509248372</v>
          </cell>
          <cell r="Q983">
            <v>1.6256187589798006</v>
          </cell>
          <cell r="R983" t="str">
            <v>CRISIL AAA</v>
          </cell>
          <cell r="S983" t="str">
            <v/>
          </cell>
          <cell r="T983">
            <v>99.6801</v>
          </cell>
          <cell r="U983">
            <v>0.0774</v>
          </cell>
          <cell r="V983">
            <v>0.006555999999999992</v>
          </cell>
          <cell r="W983" t="str">
            <v>Level-3</v>
          </cell>
          <cell r="X983" t="str">
            <v>Maturity</v>
          </cell>
          <cell r="Y983" t="str">
            <v/>
          </cell>
          <cell r="Z983">
            <v>0</v>
          </cell>
          <cell r="AA983" t="str">
            <v/>
          </cell>
          <cell r="AB983" t="str">
            <v/>
          </cell>
          <cell r="AC983" t="str">
            <v/>
          </cell>
          <cell r="AD983" t="str">
            <v/>
          </cell>
          <cell r="AE983" t="str">
            <v/>
          </cell>
          <cell r="AF983" t="str">
            <v/>
          </cell>
          <cell r="AG983" t="str">
            <v/>
          </cell>
          <cell r="AH983" t="str">
            <v/>
          </cell>
          <cell r="AI983" t="str">
            <v/>
          </cell>
          <cell r="AJ983" t="str">
            <v/>
          </cell>
          <cell r="AK983" t="str">
            <v/>
          </cell>
        </row>
        <row r="984">
          <cell r="C984" t="str">
            <v>INE0CCU07066</v>
          </cell>
          <cell r="D984" t="str">
            <v>Mindspace Business Parks REIT</v>
          </cell>
          <cell r="E984" t="str">
            <v>Mindspace Business Parks REIT07.95% 27-Jul-2027</v>
          </cell>
          <cell r="F984" t="str">
            <v>Bond</v>
          </cell>
          <cell r="G984">
            <v>46595</v>
          </cell>
          <cell r="H984">
            <v>0.0795</v>
          </cell>
          <cell r="I984">
            <v>100</v>
          </cell>
          <cell r="J984">
            <v>99.9406</v>
          </cell>
          <cell r="K984">
            <v>0.082123</v>
          </cell>
          <cell r="L984">
            <v>0.011918999999999999</v>
          </cell>
          <cell r="M984" t="str">
            <v>Maturity</v>
          </cell>
          <cell r="N984">
            <v>46595</v>
          </cell>
          <cell r="O984">
            <v>3.179152631184969</v>
          </cell>
          <cell r="P984">
            <v>2.8060516302722314</v>
          </cell>
          <cell r="Q984">
            <v>2.749600274437817</v>
          </cell>
          <cell r="R984" t="str">
            <v>CRISIL AAA</v>
          </cell>
          <cell r="S984" t="str">
            <v/>
          </cell>
          <cell r="T984">
            <v>99.9405</v>
          </cell>
          <cell r="U984">
            <v>0.082123</v>
          </cell>
          <cell r="V984">
            <v>0.011841999999999991</v>
          </cell>
          <cell r="W984" t="str">
            <v>Level-2</v>
          </cell>
          <cell r="X984" t="str">
            <v>Maturity</v>
          </cell>
          <cell r="Y984" t="str">
            <v/>
          </cell>
          <cell r="Z984">
            <v>0</v>
          </cell>
          <cell r="AA984" t="str">
            <v/>
          </cell>
          <cell r="AB984" t="str">
            <v/>
          </cell>
          <cell r="AC984" t="str">
            <v/>
          </cell>
          <cell r="AD984" t="str">
            <v/>
          </cell>
          <cell r="AE984" t="str">
            <v/>
          </cell>
          <cell r="AF984" t="str">
            <v/>
          </cell>
          <cell r="AG984" t="str">
            <v/>
          </cell>
          <cell r="AH984" t="str">
            <v/>
          </cell>
          <cell r="AI984" t="str">
            <v/>
          </cell>
          <cell r="AJ984" t="str">
            <v/>
          </cell>
          <cell r="AK984" t="str">
            <v/>
          </cell>
        </row>
        <row r="985">
          <cell r="C985" t="str">
            <v>INE124N07648</v>
          </cell>
          <cell r="D985" t="str">
            <v>SK Finance Ltd.</v>
          </cell>
          <cell r="E985" t="str">
            <v>SK Finance 09.2627% (09.25% XIRR Series 01 2023) 27-Jan-2025</v>
          </cell>
          <cell r="F985" t="str">
            <v>Bond</v>
          </cell>
          <cell r="G985">
            <v>45684</v>
          </cell>
          <cell r="H985">
            <v>0.092627</v>
          </cell>
          <cell r="I985">
            <v>100</v>
          </cell>
          <cell r="J985">
            <v>99.8352</v>
          </cell>
          <cell r="K985">
            <v>0.09245</v>
          </cell>
          <cell r="L985">
            <v>0.02235000000000001</v>
          </cell>
          <cell r="M985" t="str">
            <v>Maturity</v>
          </cell>
          <cell r="N985">
            <v>45684</v>
          </cell>
          <cell r="O985">
            <v>0.6830601092896175</v>
          </cell>
          <cell r="P985">
            <v>0.680327868852459</v>
          </cell>
          <cell r="Q985">
            <v>0.6227542394182425</v>
          </cell>
          <cell r="R985" t="str">
            <v>CRISIL A+</v>
          </cell>
          <cell r="S985" t="str">
            <v/>
          </cell>
          <cell r="T985">
            <v>99.8361</v>
          </cell>
          <cell r="U985">
            <v>0.09245</v>
          </cell>
          <cell r="V985">
            <v>0.022394999999999998</v>
          </cell>
          <cell r="W985" t="str">
            <v>Level-3</v>
          </cell>
          <cell r="X985" t="str">
            <v>Maturity</v>
          </cell>
          <cell r="Y985" t="str">
            <v/>
          </cell>
          <cell r="Z985">
            <v>0</v>
          </cell>
          <cell r="AA985" t="str">
            <v/>
          </cell>
          <cell r="AB985" t="str">
            <v/>
          </cell>
          <cell r="AC985" t="str">
            <v/>
          </cell>
          <cell r="AD985" t="str">
            <v/>
          </cell>
          <cell r="AE985" t="str">
            <v/>
          </cell>
          <cell r="AF985" t="str">
            <v/>
          </cell>
          <cell r="AG985" t="str">
            <v/>
          </cell>
          <cell r="AH985" t="str">
            <v/>
          </cell>
          <cell r="AI985" t="str">
            <v/>
          </cell>
          <cell r="AJ985" t="str">
            <v/>
          </cell>
          <cell r="AK985" t="str">
            <v/>
          </cell>
        </row>
        <row r="986">
          <cell r="C986" t="str">
            <v>INE582L08029</v>
          </cell>
          <cell r="D986" t="str">
            <v>Tata Housing Development Co. Ltd.</v>
          </cell>
          <cell r="E986" t="str">
            <v>Tata Houisng Development 08.48% (Series I FY 2022-23) 29-Jan-2026 C/P 29-Jul-2024</v>
          </cell>
          <cell r="F986" t="str">
            <v>Bond</v>
          </cell>
          <cell r="G986">
            <v>45502</v>
          </cell>
          <cell r="H986">
            <v>0.0848</v>
          </cell>
          <cell r="I986">
            <v>100</v>
          </cell>
          <cell r="J986">
            <v>100.1061</v>
          </cell>
          <cell r="K986">
            <v>0.0774</v>
          </cell>
          <cell r="L986">
            <v>0.008723071428571427</v>
          </cell>
          <cell r="M986" t="str">
            <v>Put and Call</v>
          </cell>
          <cell r="N986">
            <v>45502</v>
          </cell>
          <cell r="O986">
            <v>0.18579234972677597</v>
          </cell>
          <cell r="P986">
            <v>0.1830601092896175</v>
          </cell>
          <cell r="Q986">
            <v>0.16990914172045432</v>
          </cell>
          <cell r="R986" t="str">
            <v>CARE AA</v>
          </cell>
          <cell r="S986" t="str">
            <v/>
          </cell>
          <cell r="T986">
            <v>100.1079</v>
          </cell>
          <cell r="U986">
            <v>0.0774</v>
          </cell>
          <cell r="V986">
            <v>0.007745517836472704</v>
          </cell>
          <cell r="W986" t="str">
            <v>Level-3</v>
          </cell>
          <cell r="X986" t="str">
            <v>Deemed Maturity</v>
          </cell>
          <cell r="Y986" t="str">
            <v/>
          </cell>
          <cell r="Z986">
            <v>0</v>
          </cell>
          <cell r="AA986">
            <v>1</v>
          </cell>
          <cell r="AB986">
            <v>1</v>
          </cell>
          <cell r="AC986" t="str">
            <v/>
          </cell>
          <cell r="AD986">
            <v>1</v>
          </cell>
          <cell r="AE986" t="str">
            <v/>
          </cell>
          <cell r="AF986" t="str">
            <v/>
          </cell>
          <cell r="AG986" t="str">
            <v/>
          </cell>
          <cell r="AH986" t="str">
            <v/>
          </cell>
          <cell r="AI986" t="str">
            <v/>
          </cell>
          <cell r="AJ986" t="str">
            <v/>
          </cell>
          <cell r="AK986" t="str">
            <v/>
          </cell>
        </row>
        <row r="987">
          <cell r="C987" t="str">
            <v>INE916DA7RN1</v>
          </cell>
          <cell r="D987" t="str">
            <v>Kotak Mahindra Prime Ltd.</v>
          </cell>
          <cell r="E987" t="str">
            <v>Kotak Mahindra Prime 06.5500%  22-Apr-2025</v>
          </cell>
          <cell r="F987" t="str">
            <v>Bond</v>
          </cell>
          <cell r="G987">
            <v>45769</v>
          </cell>
          <cell r="H987">
            <v>0.0655</v>
          </cell>
          <cell r="I987">
            <v>100</v>
          </cell>
          <cell r="J987">
            <v>98.7396</v>
          </cell>
          <cell r="K987">
            <v>0.079863</v>
          </cell>
          <cell r="L987">
            <v>0.009745000000000004</v>
          </cell>
          <cell r="M987" t="str">
            <v>Maturity</v>
          </cell>
          <cell r="N987">
            <v>45769</v>
          </cell>
          <cell r="O987">
            <v>0.9178082191780822</v>
          </cell>
          <cell r="P987">
            <v>0.915068493150685</v>
          </cell>
          <cell r="Q987">
            <v>0.8473931351946358</v>
          </cell>
          <cell r="R987" t="str">
            <v>CRISIL AAA</v>
          </cell>
          <cell r="S987" t="str">
            <v/>
          </cell>
          <cell r="T987">
            <v>98.7373</v>
          </cell>
          <cell r="U987">
            <v>0.079863</v>
          </cell>
          <cell r="V987">
            <v>0.009600666666666674</v>
          </cell>
          <cell r="W987" t="str">
            <v>Level-2</v>
          </cell>
          <cell r="X987" t="str">
            <v>Maturity</v>
          </cell>
          <cell r="Y987" t="str">
            <v/>
          </cell>
          <cell r="Z987">
            <v>0</v>
          </cell>
          <cell r="AA987" t="str">
            <v/>
          </cell>
          <cell r="AB987" t="str">
            <v/>
          </cell>
          <cell r="AC987" t="str">
            <v/>
          </cell>
          <cell r="AD987" t="str">
            <v/>
          </cell>
          <cell r="AE987" t="str">
            <v/>
          </cell>
          <cell r="AF987" t="str">
            <v/>
          </cell>
          <cell r="AG987" t="str">
            <v/>
          </cell>
          <cell r="AH987" t="str">
            <v/>
          </cell>
          <cell r="AI987" t="str">
            <v/>
          </cell>
          <cell r="AJ987" t="str">
            <v/>
          </cell>
          <cell r="AK987" t="str">
            <v/>
          </cell>
        </row>
        <row r="988">
          <cell r="C988" t="str">
            <v>INE040A08AI6</v>
          </cell>
          <cell r="D988" t="str">
            <v>HDFC Bank Ltd.</v>
          </cell>
          <cell r="E988" t="str">
            <v>HDFC BK (Erstwhile HDFC) 07.69% (Series AB-001) 27-Jan-2033 P 27-Jan-2026</v>
          </cell>
          <cell r="F988" t="str">
            <v>Bond</v>
          </cell>
          <cell r="G988">
            <v>48606</v>
          </cell>
          <cell r="H988">
            <v>0.07690000000000001</v>
          </cell>
          <cell r="I988">
            <v>100</v>
          </cell>
          <cell r="J988">
            <v>99.4966</v>
          </cell>
          <cell r="K988">
            <v>0.0798</v>
          </cell>
          <cell r="L988">
            <v>0.009236999999999995</v>
          </cell>
          <cell r="M988" t="str">
            <v>Put</v>
          </cell>
          <cell r="N988">
            <v>46049</v>
          </cell>
          <cell r="O988">
            <v>1.6830601092896176</v>
          </cell>
          <cell r="P988">
            <v>1.6087406643722695</v>
          </cell>
          <cell r="Q988">
            <v>1.4898505874905255</v>
          </cell>
          <cell r="R988" t="str">
            <v>CRISIL AAA</v>
          </cell>
          <cell r="S988" t="str">
            <v/>
          </cell>
          <cell r="T988">
            <v>99.4963</v>
          </cell>
          <cell r="U988">
            <v>0.0798</v>
          </cell>
          <cell r="V988">
            <v>0.006814000000000001</v>
          </cell>
          <cell r="W988" t="str">
            <v>Level-2</v>
          </cell>
          <cell r="X988" t="str">
            <v>Maturity</v>
          </cell>
          <cell r="Y988" t="str">
            <v/>
          </cell>
          <cell r="Z988">
            <v>0</v>
          </cell>
          <cell r="AA988" t="str">
            <v/>
          </cell>
          <cell r="AB988">
            <v>1</v>
          </cell>
          <cell r="AC988" t="str">
            <v/>
          </cell>
          <cell r="AD988" t="str">
            <v/>
          </cell>
          <cell r="AE988" t="str">
            <v/>
          </cell>
          <cell r="AF988" t="str">
            <v/>
          </cell>
          <cell r="AG988" t="str">
            <v/>
          </cell>
          <cell r="AH988" t="str">
            <v/>
          </cell>
          <cell r="AI988" t="str">
            <v/>
          </cell>
          <cell r="AJ988" t="str">
            <v/>
          </cell>
          <cell r="AK988" t="str">
            <v/>
          </cell>
        </row>
        <row r="989">
          <cell r="C989" t="str">
            <v>INE020B08EF4</v>
          </cell>
          <cell r="D989" t="str">
            <v>Rural Electrification Corporation Ltd.</v>
          </cell>
          <cell r="E989" t="str">
            <v>RECL 07.60% (Series 219) 27-Feb-2026</v>
          </cell>
          <cell r="F989" t="str">
            <v>Bond</v>
          </cell>
          <cell r="G989">
            <v>46080</v>
          </cell>
          <cell r="H989">
            <v>0.076</v>
          </cell>
          <cell r="I989">
            <v>100</v>
          </cell>
          <cell r="J989">
            <v>99.887</v>
          </cell>
          <cell r="K989">
            <v>0.0764</v>
          </cell>
          <cell r="L989">
            <v>0.005836999999999995</v>
          </cell>
          <cell r="M989" t="str">
            <v>Maturity</v>
          </cell>
          <cell r="N989">
            <v>46080</v>
          </cell>
          <cell r="O989">
            <v>1.7677520772512914</v>
          </cell>
          <cell r="P989">
            <v>1.6945575788932397</v>
          </cell>
          <cell r="Q989">
            <v>1.5742824032824598</v>
          </cell>
          <cell r="R989" t="str">
            <v>CRISIL AAA</v>
          </cell>
          <cell r="S989" t="str">
            <v/>
          </cell>
          <cell r="T989">
            <v>99.8873</v>
          </cell>
          <cell r="U989">
            <v>0.0764</v>
          </cell>
          <cell r="V989">
            <v>0.005956000000000003</v>
          </cell>
          <cell r="W989" t="str">
            <v>Level-2</v>
          </cell>
          <cell r="X989" t="str">
            <v>Maturity</v>
          </cell>
          <cell r="Y989" t="str">
            <v/>
          </cell>
          <cell r="Z989">
            <v>0</v>
          </cell>
          <cell r="AA989" t="str">
            <v/>
          </cell>
          <cell r="AB989" t="str">
            <v/>
          </cell>
          <cell r="AC989" t="str">
            <v/>
          </cell>
          <cell r="AD989" t="str">
            <v/>
          </cell>
          <cell r="AE989" t="str">
            <v/>
          </cell>
          <cell r="AF989" t="str">
            <v/>
          </cell>
          <cell r="AG989" t="str">
            <v/>
          </cell>
          <cell r="AH989" t="str">
            <v/>
          </cell>
          <cell r="AI989" t="str">
            <v/>
          </cell>
          <cell r="AJ989" t="str">
            <v/>
          </cell>
          <cell r="AK989" t="str">
            <v/>
          </cell>
        </row>
        <row r="990">
          <cell r="C990" t="str">
            <v>INE265J07506</v>
          </cell>
          <cell r="D990" t="str">
            <v>JM Financial Asset Reconstruction Co. Ltd.</v>
          </cell>
          <cell r="E990" t="str">
            <v>JM Financial Asset Reconstruction 10.21% (TRANCHE B) 02-Feb-2026</v>
          </cell>
          <cell r="F990" t="str">
            <v>Bond</v>
          </cell>
          <cell r="G990">
            <v>46055</v>
          </cell>
          <cell r="H990">
            <v>0.1021</v>
          </cell>
          <cell r="I990">
            <v>100</v>
          </cell>
          <cell r="J990">
            <v>99.2832</v>
          </cell>
          <cell r="K990">
            <v>0.114923</v>
          </cell>
          <cell r="L990">
            <v>0.04436</v>
          </cell>
          <cell r="M990" t="str">
            <v>Maturity</v>
          </cell>
          <cell r="N990">
            <v>46055</v>
          </cell>
          <cell r="O990">
            <v>1.6994535519125684</v>
          </cell>
          <cell r="P990">
            <v>0.891236384328171</v>
          </cell>
          <cell r="Q990">
            <v>0.8663456247693295</v>
          </cell>
          <cell r="R990" t="str">
            <v>[ICRA]AA-</v>
          </cell>
          <cell r="S990" t="str">
            <v/>
          </cell>
          <cell r="T990">
            <v>99.2814</v>
          </cell>
          <cell r="U990">
            <v>0.114923</v>
          </cell>
          <cell r="V990">
            <v>0.044379</v>
          </cell>
          <cell r="W990" t="str">
            <v>Level-3</v>
          </cell>
          <cell r="X990" t="str">
            <v>Maturity</v>
          </cell>
          <cell r="Y990" t="str">
            <v/>
          </cell>
          <cell r="Z990">
            <v>0</v>
          </cell>
          <cell r="AA990" t="str">
            <v/>
          </cell>
          <cell r="AB990" t="str">
            <v/>
          </cell>
          <cell r="AC990" t="str">
            <v/>
          </cell>
          <cell r="AD990">
            <v>4</v>
          </cell>
          <cell r="AE990" t="str">
            <v/>
          </cell>
          <cell r="AF990" t="str">
            <v/>
          </cell>
          <cell r="AG990" t="str">
            <v/>
          </cell>
          <cell r="AH990" t="str">
            <v/>
          </cell>
          <cell r="AI990" t="str">
            <v/>
          </cell>
          <cell r="AJ990" t="str">
            <v/>
          </cell>
          <cell r="AK990" t="str">
            <v/>
          </cell>
        </row>
        <row r="991">
          <cell r="C991" t="str">
            <v>INE667F07IJ8</v>
          </cell>
          <cell r="D991" t="str">
            <v>Sundaram Home Finance Ltd.</v>
          </cell>
          <cell r="E991" t="str">
            <v>SHFL 07.97% (Series 332) 03-Feb-2026</v>
          </cell>
          <cell r="F991" t="str">
            <v>Bond</v>
          </cell>
          <cell r="G991">
            <v>46056</v>
          </cell>
          <cell r="H991">
            <v>0.0797</v>
          </cell>
          <cell r="I991">
            <v>100</v>
          </cell>
          <cell r="J991">
            <v>99.7054</v>
          </cell>
          <cell r="K991">
            <v>0.0812</v>
          </cell>
          <cell r="L991">
            <v>0.010636999999999994</v>
          </cell>
          <cell r="M991" t="str">
            <v>Maturity</v>
          </cell>
          <cell r="N991">
            <v>46056</v>
          </cell>
          <cell r="O991">
            <v>1.7021857923497268</v>
          </cell>
          <cell r="P991">
            <v>1.625541778914985</v>
          </cell>
          <cell r="Q991">
            <v>1.503460764812232</v>
          </cell>
          <cell r="R991" t="str">
            <v>[ICRA]AAA</v>
          </cell>
          <cell r="S991" t="str">
            <v/>
          </cell>
          <cell r="T991">
            <v>99.7054</v>
          </cell>
          <cell r="U991">
            <v>0.0812</v>
          </cell>
          <cell r="V991">
            <v>0.010655999999999999</v>
          </cell>
          <cell r="W991" t="str">
            <v>Level-3</v>
          </cell>
          <cell r="X991" t="str">
            <v>Maturity</v>
          </cell>
          <cell r="Y991" t="str">
            <v/>
          </cell>
          <cell r="Z991">
            <v>0</v>
          </cell>
          <cell r="AA991" t="str">
            <v/>
          </cell>
          <cell r="AB991" t="str">
            <v/>
          </cell>
          <cell r="AC991" t="str">
            <v/>
          </cell>
          <cell r="AD991" t="str">
            <v/>
          </cell>
          <cell r="AE991" t="str">
            <v/>
          </cell>
          <cell r="AF991" t="str">
            <v/>
          </cell>
          <cell r="AG991" t="str">
            <v/>
          </cell>
          <cell r="AH991" t="str">
            <v/>
          </cell>
          <cell r="AI991" t="str">
            <v/>
          </cell>
          <cell r="AJ991" t="str">
            <v/>
          </cell>
          <cell r="AK991" t="str">
            <v/>
          </cell>
        </row>
        <row r="992">
          <cell r="C992" t="str">
            <v>INE03W107173</v>
          </cell>
          <cell r="D992" t="str">
            <v>Arka Fincap Ltd.</v>
          </cell>
          <cell r="E992" t="str">
            <v>Arka Fincap 09.35% (Series XI) 31-Mar-2025</v>
          </cell>
          <cell r="F992" t="str">
            <v>Bond</v>
          </cell>
          <cell r="G992">
            <v>45747</v>
          </cell>
          <cell r="H992">
            <v>0.0935</v>
          </cell>
          <cell r="I992">
            <v>100</v>
          </cell>
          <cell r="J992">
            <v>99.8568</v>
          </cell>
          <cell r="K992">
            <v>0.0954</v>
          </cell>
          <cell r="L992">
            <v>0.025379411764705886</v>
          </cell>
          <cell r="M992" t="str">
            <v>Maturity</v>
          </cell>
          <cell r="N992">
            <v>45747</v>
          </cell>
          <cell r="O992">
            <v>0.8556403922449285</v>
          </cell>
          <cell r="P992">
            <v>0.6239686940049293</v>
          </cell>
          <cell r="Q992">
            <v>0.5696263410671255</v>
          </cell>
          <cell r="R992" t="str">
            <v>CRISIL AA-</v>
          </cell>
          <cell r="S992" t="str">
            <v/>
          </cell>
          <cell r="T992">
            <v>99.8567</v>
          </cell>
          <cell r="U992">
            <v>0.0954</v>
          </cell>
          <cell r="V992">
            <v>0.025193499999999994</v>
          </cell>
          <cell r="W992" t="str">
            <v>Level-3</v>
          </cell>
          <cell r="X992" t="str">
            <v>Maturity</v>
          </cell>
          <cell r="Y992" t="str">
            <v/>
          </cell>
          <cell r="Z992">
            <v>0</v>
          </cell>
          <cell r="AA992" t="str">
            <v/>
          </cell>
          <cell r="AB992" t="str">
            <v/>
          </cell>
          <cell r="AC992" t="str">
            <v/>
          </cell>
          <cell r="AD992">
            <v>3</v>
          </cell>
          <cell r="AE992" t="str">
            <v/>
          </cell>
          <cell r="AF992" t="str">
            <v/>
          </cell>
          <cell r="AG992" t="str">
            <v/>
          </cell>
          <cell r="AH992" t="str">
            <v/>
          </cell>
          <cell r="AI992" t="str">
            <v/>
          </cell>
          <cell r="AJ992" t="str">
            <v/>
          </cell>
          <cell r="AK992" t="str">
            <v/>
          </cell>
        </row>
        <row r="993">
          <cell r="C993" t="str">
            <v>INE975F07IB2</v>
          </cell>
          <cell r="D993" t="str">
            <v>Kotak Mahindra Investments Ltd.</v>
          </cell>
          <cell r="E993" t="str">
            <v>Kotak Mahindra Inv. 0.00% 19-May-2026</v>
          </cell>
          <cell r="F993" t="str">
            <v>Bond</v>
          </cell>
          <cell r="G993">
            <v>46161</v>
          </cell>
          <cell r="H993">
            <v>0</v>
          </cell>
          <cell r="I993">
            <v>100</v>
          </cell>
          <cell r="J993">
            <v>110.4158</v>
          </cell>
          <cell r="K993">
            <v>0.0815</v>
          </cell>
          <cell r="L993">
            <v>0.010937000000000002</v>
          </cell>
          <cell r="M993" t="str">
            <v>Maturity</v>
          </cell>
          <cell r="N993">
            <v>46161</v>
          </cell>
          <cell r="O993">
            <v>1.9917808219178081</v>
          </cell>
          <cell r="P993">
            <v>1.989041095890411</v>
          </cell>
          <cell r="Q993">
            <v>1.8391503429407405</v>
          </cell>
          <cell r="R993" t="str">
            <v>CRISIL AAA</v>
          </cell>
          <cell r="S993" t="str">
            <v/>
          </cell>
          <cell r="T993">
            <v>110.3921</v>
          </cell>
          <cell r="U993">
            <v>0.0815</v>
          </cell>
          <cell r="V993">
            <v>0.010955999999999994</v>
          </cell>
          <cell r="W993" t="str">
            <v>Level-3</v>
          </cell>
          <cell r="X993" t="str">
            <v>Maturity</v>
          </cell>
          <cell r="Y993" t="str">
            <v/>
          </cell>
          <cell r="Z993">
            <v>29.0085</v>
          </cell>
          <cell r="AA993" t="str">
            <v/>
          </cell>
          <cell r="AB993" t="str">
            <v/>
          </cell>
          <cell r="AC993" t="str">
            <v/>
          </cell>
          <cell r="AD993" t="str">
            <v/>
          </cell>
          <cell r="AE993" t="str">
            <v/>
          </cell>
          <cell r="AF993" t="str">
            <v/>
          </cell>
          <cell r="AG993" t="str">
            <v/>
          </cell>
          <cell r="AH993" t="str">
            <v/>
          </cell>
          <cell r="AI993" t="str">
            <v/>
          </cell>
          <cell r="AJ993" t="str">
            <v/>
          </cell>
          <cell r="AK993" t="str">
            <v/>
          </cell>
        </row>
        <row r="994">
          <cell r="C994" t="str">
            <v>INE261F08DX0</v>
          </cell>
          <cell r="D994" t="str">
            <v>National Bank for Agriculture &amp; Rural Development</v>
          </cell>
          <cell r="E994" t="str">
            <v>NABARD 07.58% (Series 23H) 31-Jul-2026</v>
          </cell>
          <cell r="F994" t="str">
            <v>Bond</v>
          </cell>
          <cell r="G994">
            <v>46234</v>
          </cell>
          <cell r="H994">
            <v>0.0758</v>
          </cell>
          <cell r="I994">
            <v>100</v>
          </cell>
          <cell r="J994">
            <v>99.7531</v>
          </cell>
          <cell r="K994">
            <v>0.07685</v>
          </cell>
          <cell r="L994">
            <v>0.006736000000000006</v>
          </cell>
          <cell r="M994" t="str">
            <v>Maturity</v>
          </cell>
          <cell r="N994">
            <v>46234</v>
          </cell>
          <cell r="O994">
            <v>2.191256830601093</v>
          </cell>
          <cell r="P994">
            <v>1.9818140310099566</v>
          </cell>
          <cell r="Q994">
            <v>1.8403807689185647</v>
          </cell>
          <cell r="R994" t="str">
            <v>CRISIL AAA</v>
          </cell>
          <cell r="S994" t="str">
            <v/>
          </cell>
          <cell r="T994">
            <v>99.7524</v>
          </cell>
          <cell r="U994">
            <v>0.07685</v>
          </cell>
          <cell r="V994">
            <v>0.006970999999999991</v>
          </cell>
          <cell r="W994" t="str">
            <v>Level-2</v>
          </cell>
          <cell r="X994" t="str">
            <v>Maturity</v>
          </cell>
          <cell r="Y994" t="str">
            <v/>
          </cell>
          <cell r="Z994">
            <v>0</v>
          </cell>
          <cell r="AA994" t="str">
            <v/>
          </cell>
          <cell r="AB994" t="str">
            <v/>
          </cell>
          <cell r="AC994" t="str">
            <v/>
          </cell>
          <cell r="AD994" t="str">
            <v/>
          </cell>
          <cell r="AE994" t="str">
            <v/>
          </cell>
          <cell r="AF994" t="str">
            <v/>
          </cell>
          <cell r="AG994" t="str">
            <v/>
          </cell>
          <cell r="AH994" t="str">
            <v/>
          </cell>
          <cell r="AI994" t="str">
            <v/>
          </cell>
          <cell r="AJ994" t="str">
            <v/>
          </cell>
          <cell r="AK994" t="str">
            <v/>
          </cell>
        </row>
        <row r="995">
          <cell r="C995" t="str">
            <v>INE124N07655</v>
          </cell>
          <cell r="D995" t="str">
            <v>SK Finance Ltd.</v>
          </cell>
          <cell r="E995" t="str">
            <v>SK Finance (09.15% XIRR Series 02 2023) 02-Feb-2025</v>
          </cell>
          <cell r="F995" t="str">
            <v>Bond</v>
          </cell>
          <cell r="G995">
            <v>45690</v>
          </cell>
          <cell r="H995">
            <v>0.0915</v>
          </cell>
          <cell r="I995">
            <v>50</v>
          </cell>
          <cell r="J995">
            <v>49.9745</v>
          </cell>
          <cell r="K995">
            <v>0.09245</v>
          </cell>
          <cell r="L995">
            <v>0.02235000000000001</v>
          </cell>
          <cell r="M995" t="str">
            <v>Maturity</v>
          </cell>
          <cell r="N995">
            <v>45690</v>
          </cell>
          <cell r="O995">
            <v>0.6994535519125683</v>
          </cell>
          <cell r="P995">
            <v>0.4345777967123136</v>
          </cell>
          <cell r="Q995">
            <v>0.4153769951132057</v>
          </cell>
          <cell r="R995" t="str">
            <v>CRISIL A+</v>
          </cell>
          <cell r="S995" t="str">
            <v/>
          </cell>
          <cell r="T995">
            <v>49.9743</v>
          </cell>
          <cell r="U995">
            <v>0.09245</v>
          </cell>
          <cell r="V995">
            <v>0.022394999999999998</v>
          </cell>
          <cell r="W995" t="str">
            <v>Level-3</v>
          </cell>
          <cell r="X995" t="str">
            <v>Maturity</v>
          </cell>
          <cell r="Y995">
            <v>0.0076</v>
          </cell>
          <cell r="Z995">
            <v>0</v>
          </cell>
          <cell r="AA995" t="str">
            <v/>
          </cell>
          <cell r="AB995" t="str">
            <v/>
          </cell>
          <cell r="AC995" t="str">
            <v/>
          </cell>
          <cell r="AD995">
            <v>4</v>
          </cell>
          <cell r="AE995" t="str">
            <v/>
          </cell>
          <cell r="AF995" t="str">
            <v/>
          </cell>
          <cell r="AG995" t="str">
            <v/>
          </cell>
          <cell r="AH995" t="str">
            <v/>
          </cell>
          <cell r="AI995" t="str">
            <v/>
          </cell>
          <cell r="AJ995" t="str">
            <v/>
          </cell>
          <cell r="AK995" t="str">
            <v/>
          </cell>
        </row>
        <row r="996">
          <cell r="C996" t="str">
            <v>INE053F08205</v>
          </cell>
          <cell r="D996" t="str">
            <v>Indian Railway Finance Corporation Ltd.</v>
          </cell>
          <cell r="E996" t="str">
            <v>IRFC 07.64% (Series 165) 27-Nov-2037</v>
          </cell>
          <cell r="F996" t="str">
            <v>Bond</v>
          </cell>
          <cell r="G996">
            <v>50371</v>
          </cell>
          <cell r="H996">
            <v>0.0764</v>
          </cell>
          <cell r="I996">
            <v>100</v>
          </cell>
          <cell r="J996">
            <v>102.549</v>
          </cell>
          <cell r="K996">
            <v>0.0733</v>
          </cell>
          <cell r="L996">
            <v>0.002464000000000008</v>
          </cell>
          <cell r="M996" t="str">
            <v>Maturity</v>
          </cell>
          <cell r="N996">
            <v>50371</v>
          </cell>
          <cell r="O996">
            <v>13.516715323003218</v>
          </cell>
          <cell r="P996">
            <v>8.57006087881737</v>
          </cell>
          <cell r="Q996">
            <v>7.984776743517536</v>
          </cell>
          <cell r="R996" t="str">
            <v>CRISIL AAA</v>
          </cell>
          <cell r="S996" t="str">
            <v/>
          </cell>
          <cell r="T996">
            <v>102.5492</v>
          </cell>
          <cell r="U996">
            <v>0.0733</v>
          </cell>
          <cell r="V996">
            <v>0.0022900000000000004</v>
          </cell>
          <cell r="W996" t="str">
            <v>Level-3</v>
          </cell>
          <cell r="X996" t="str">
            <v>Maturity</v>
          </cell>
          <cell r="Y996" t="str">
            <v/>
          </cell>
          <cell r="Z996">
            <v>0</v>
          </cell>
          <cell r="AA996" t="str">
            <v/>
          </cell>
          <cell r="AB996" t="str">
            <v/>
          </cell>
          <cell r="AC996" t="str">
            <v/>
          </cell>
          <cell r="AD996" t="str">
            <v/>
          </cell>
          <cell r="AE996" t="str">
            <v/>
          </cell>
          <cell r="AF996" t="str">
            <v/>
          </cell>
          <cell r="AG996" t="str">
            <v/>
          </cell>
          <cell r="AH996" t="str">
            <v/>
          </cell>
          <cell r="AI996" t="str">
            <v/>
          </cell>
          <cell r="AJ996" t="str">
            <v/>
          </cell>
          <cell r="AK996" t="str">
            <v/>
          </cell>
        </row>
        <row r="997">
          <cell r="C997" t="str">
            <v>INE121A07PM6</v>
          </cell>
          <cell r="D997" t="str">
            <v>Cholamandalam Investment &amp; Finance Co. Ltd.</v>
          </cell>
          <cell r="E997" t="str">
            <v>Cholamandalam Investment &amp; Fin 07.92% (Option I)  08-Jul-2025</v>
          </cell>
          <cell r="F997" t="str">
            <v>Bond</v>
          </cell>
          <cell r="G997">
            <v>45846</v>
          </cell>
          <cell r="H997">
            <v>0.0792</v>
          </cell>
          <cell r="I997">
            <v>100</v>
          </cell>
          <cell r="J997">
            <v>99.4575</v>
          </cell>
          <cell r="K997">
            <v>0.084125</v>
          </cell>
          <cell r="L997">
            <v>0.013562000000000005</v>
          </cell>
          <cell r="M997" t="str">
            <v>Maturity</v>
          </cell>
          <cell r="N997">
            <v>45846</v>
          </cell>
          <cell r="O997">
            <v>1.1284153005464481</v>
          </cell>
          <cell r="P997">
            <v>1.051985138100457</v>
          </cell>
          <cell r="Q997">
            <v>0.9703540994815699</v>
          </cell>
          <cell r="R997" t="str">
            <v>[ICRA]AA+</v>
          </cell>
          <cell r="S997" t="str">
            <v/>
          </cell>
          <cell r="T997">
            <v>99.4557</v>
          </cell>
          <cell r="U997">
            <v>0.084125</v>
          </cell>
          <cell r="V997">
            <v>0.013580999999999996</v>
          </cell>
          <cell r="W997" t="str">
            <v>Level-3</v>
          </cell>
          <cell r="X997" t="str">
            <v>Maturity</v>
          </cell>
          <cell r="Y997" t="str">
            <v/>
          </cell>
          <cell r="Z997">
            <v>0</v>
          </cell>
          <cell r="AA997" t="str">
            <v/>
          </cell>
          <cell r="AB997" t="str">
            <v/>
          </cell>
          <cell r="AC997" t="str">
            <v/>
          </cell>
          <cell r="AD997" t="str">
            <v/>
          </cell>
          <cell r="AE997" t="str">
            <v/>
          </cell>
          <cell r="AF997" t="str">
            <v/>
          </cell>
          <cell r="AG997" t="str">
            <v/>
          </cell>
          <cell r="AH997" t="str">
            <v/>
          </cell>
          <cell r="AI997" t="str">
            <v/>
          </cell>
          <cell r="AJ997" t="str">
            <v/>
          </cell>
          <cell r="AK997" t="str">
            <v/>
          </cell>
        </row>
        <row r="998">
          <cell r="C998" t="str">
            <v>INE265J07522</v>
          </cell>
          <cell r="D998" t="str">
            <v>JM Financial Asset Reconstruction Co. Ltd.</v>
          </cell>
          <cell r="E998" t="str">
            <v>JM Financial Asset Reconstruction 10.20% (Tranche C Series I) 07-May-2025</v>
          </cell>
          <cell r="F998" t="str">
            <v>Bond</v>
          </cell>
          <cell r="G998">
            <v>45784</v>
          </cell>
          <cell r="H998">
            <v>0.102</v>
          </cell>
          <cell r="I998">
            <v>100</v>
          </cell>
          <cell r="J998">
            <v>99.1139</v>
          </cell>
          <cell r="K998">
            <v>0.112076</v>
          </cell>
          <cell r="L998">
            <v>0.041957999999999995</v>
          </cell>
          <cell r="M998" t="str">
            <v>Maturity</v>
          </cell>
          <cell r="N998">
            <v>45784</v>
          </cell>
          <cell r="O998">
            <v>0.9569503705367168</v>
          </cell>
          <cell r="P998">
            <v>0.9316215906995116</v>
          </cell>
          <cell r="Q998">
            <v>0.8377319452083415</v>
          </cell>
          <cell r="R998" t="str">
            <v>[ICRA]AA-</v>
          </cell>
          <cell r="S998" t="str">
            <v/>
          </cell>
          <cell r="T998">
            <v>99.1122</v>
          </cell>
          <cell r="U998">
            <v>0.112076</v>
          </cell>
          <cell r="V998">
            <v>0.04187666666666667</v>
          </cell>
          <cell r="W998" t="str">
            <v>Level-3</v>
          </cell>
          <cell r="X998" t="str">
            <v>Maturity</v>
          </cell>
          <cell r="Y998">
            <v>0.006800000000000068</v>
          </cell>
          <cell r="Z998">
            <v>0</v>
          </cell>
          <cell r="AA998" t="str">
            <v/>
          </cell>
          <cell r="AB998" t="str">
            <v/>
          </cell>
          <cell r="AC998" t="str">
            <v/>
          </cell>
          <cell r="AD998" t="str">
            <v/>
          </cell>
          <cell r="AE998" t="str">
            <v/>
          </cell>
          <cell r="AF998" t="str">
            <v/>
          </cell>
          <cell r="AG998" t="str">
            <v/>
          </cell>
          <cell r="AH998" t="str">
            <v/>
          </cell>
          <cell r="AI998" t="str">
            <v/>
          </cell>
          <cell r="AJ998" t="str">
            <v/>
          </cell>
          <cell r="AK998" t="str">
            <v/>
          </cell>
        </row>
        <row r="999">
          <cell r="C999" t="str">
            <v>INE265J07514</v>
          </cell>
          <cell r="D999" t="str">
            <v>JM Financial Asset Reconstruction Co. Ltd.</v>
          </cell>
          <cell r="E999" t="str">
            <v>JM Financial Asset Reconstruction 10.20% (Tranche C Series II) 07-Aug-2025</v>
          </cell>
          <cell r="F999" t="str">
            <v>Bond</v>
          </cell>
          <cell r="G999">
            <v>45876</v>
          </cell>
          <cell r="H999">
            <v>0.102</v>
          </cell>
          <cell r="I999">
            <v>100</v>
          </cell>
          <cell r="J999">
            <v>98.9289</v>
          </cell>
          <cell r="K999">
            <v>0.112076</v>
          </cell>
          <cell r="L999">
            <v>0.041512999999999994</v>
          </cell>
          <cell r="M999" t="str">
            <v>Maturity</v>
          </cell>
          <cell r="N999">
            <v>45876</v>
          </cell>
          <cell r="O999">
            <v>1.2090051650572649</v>
          </cell>
          <cell r="P999">
            <v>1.1602347373502293</v>
          </cell>
          <cell r="Q999">
            <v>1.0433052573297412</v>
          </cell>
          <cell r="R999" t="str">
            <v>[ICRA]AA-</v>
          </cell>
          <cell r="S999" t="str">
            <v/>
          </cell>
          <cell r="T999">
            <v>98.9272</v>
          </cell>
          <cell r="U999">
            <v>0.112076</v>
          </cell>
          <cell r="V999">
            <v>0.041532</v>
          </cell>
          <cell r="W999" t="str">
            <v>Level-3</v>
          </cell>
          <cell r="X999" t="str">
            <v>Maturity</v>
          </cell>
          <cell r="Y999">
            <v>0.007300000000000038</v>
          </cell>
          <cell r="Z999">
            <v>0</v>
          </cell>
          <cell r="AA999" t="str">
            <v/>
          </cell>
          <cell r="AB999" t="str">
            <v/>
          </cell>
          <cell r="AC999" t="str">
            <v/>
          </cell>
          <cell r="AD999" t="str">
            <v/>
          </cell>
          <cell r="AE999" t="str">
            <v/>
          </cell>
          <cell r="AF999" t="str">
            <v/>
          </cell>
          <cell r="AG999" t="str">
            <v/>
          </cell>
          <cell r="AH999" t="str">
            <v/>
          </cell>
          <cell r="AI999" t="str">
            <v/>
          </cell>
          <cell r="AJ999" t="str">
            <v/>
          </cell>
          <cell r="AK999" t="str">
            <v/>
          </cell>
        </row>
        <row r="1000">
          <cell r="C1000" t="str">
            <v>INE950O07420</v>
          </cell>
          <cell r="D1000" t="str">
            <v>Mahindra Rural Housing Finance Ltd.</v>
          </cell>
          <cell r="E1000" t="str">
            <v>Mahindra Rural Housing Finance 08.20% (Series MRHFL- DD2022) 30-Jan-2026</v>
          </cell>
          <cell r="F1000" t="str">
            <v>Bond</v>
          </cell>
          <cell r="G1000">
            <v>46052</v>
          </cell>
          <cell r="H1000">
            <v>0.082</v>
          </cell>
          <cell r="I1000">
            <v>100</v>
          </cell>
          <cell r="J1000">
            <v>99.7142</v>
          </cell>
          <cell r="K1000">
            <v>0.083422</v>
          </cell>
          <cell r="L1000">
            <v>0.012858999999999995</v>
          </cell>
          <cell r="M1000" t="str">
            <v>Maturity</v>
          </cell>
          <cell r="N1000">
            <v>46052</v>
          </cell>
          <cell r="O1000">
            <v>1.6912568306010929</v>
          </cell>
          <cell r="P1000">
            <v>1.6126469654074223</v>
          </cell>
          <cell r="Q1000">
            <v>1.4884753728532578</v>
          </cell>
          <cell r="R1000" t="str">
            <v>CRISIL AAA</v>
          </cell>
          <cell r="S1000" t="str">
            <v/>
          </cell>
          <cell r="T1000">
            <v>99.7142</v>
          </cell>
          <cell r="U1000">
            <v>0.083422</v>
          </cell>
          <cell r="V1000">
            <v>0.012878</v>
          </cell>
          <cell r="W1000" t="str">
            <v>Level-3</v>
          </cell>
          <cell r="X1000" t="str">
            <v>Maturity</v>
          </cell>
          <cell r="Y1000" t="str">
            <v/>
          </cell>
          <cell r="Z1000">
            <v>0</v>
          </cell>
          <cell r="AA1000" t="str">
            <v/>
          </cell>
          <cell r="AB1000" t="str">
            <v/>
          </cell>
          <cell r="AC1000" t="str">
            <v/>
          </cell>
          <cell r="AD1000" t="str">
            <v/>
          </cell>
          <cell r="AE1000" t="str">
            <v/>
          </cell>
          <cell r="AF1000" t="str">
            <v/>
          </cell>
          <cell r="AG1000" t="str">
            <v/>
          </cell>
          <cell r="AH1000" t="str">
            <v/>
          </cell>
          <cell r="AI1000" t="str">
            <v/>
          </cell>
          <cell r="AJ1000" t="str">
            <v/>
          </cell>
          <cell r="AK1000" t="str">
            <v/>
          </cell>
        </row>
        <row r="1001">
          <cell r="C1001" t="str">
            <v>INE115A07QE3</v>
          </cell>
          <cell r="D1001" t="str">
            <v>LIC Housing Finance Ltd.</v>
          </cell>
          <cell r="E1001" t="str">
            <v>LICHF 07.82% (Tranche 429) 14-Jan-2026</v>
          </cell>
          <cell r="F1001" t="str">
            <v>Bond</v>
          </cell>
          <cell r="G1001">
            <v>46036</v>
          </cell>
          <cell r="H1001">
            <v>0.0782</v>
          </cell>
          <cell r="I1001">
            <v>100</v>
          </cell>
          <cell r="J1001">
            <v>99.7832</v>
          </cell>
          <cell r="K1001">
            <v>0.0792</v>
          </cell>
          <cell r="L1001">
            <v>0.008637000000000006</v>
          </cell>
          <cell r="M1001" t="str">
            <v>Maturity</v>
          </cell>
          <cell r="N1001">
            <v>46036</v>
          </cell>
          <cell r="O1001">
            <v>1.6475409836065573</v>
          </cell>
          <cell r="P1001">
            <v>1.5722180703715205</v>
          </cell>
          <cell r="Q1001">
            <v>1.456836610796442</v>
          </cell>
          <cell r="R1001" t="str">
            <v>CRISIL AAA</v>
          </cell>
          <cell r="S1001" t="str">
            <v/>
          </cell>
          <cell r="T1001">
            <v>99.7832</v>
          </cell>
          <cell r="U1001">
            <v>0.0792</v>
          </cell>
          <cell r="V1001">
            <v>0.008555999999999994</v>
          </cell>
          <cell r="W1001" t="str">
            <v>Level-3</v>
          </cell>
          <cell r="X1001" t="str">
            <v>Maturity</v>
          </cell>
          <cell r="Y1001" t="str">
            <v/>
          </cell>
          <cell r="Z1001">
            <v>0</v>
          </cell>
          <cell r="AA1001" t="str">
            <v/>
          </cell>
          <cell r="AB1001" t="str">
            <v/>
          </cell>
          <cell r="AC1001" t="str">
            <v/>
          </cell>
          <cell r="AD1001" t="str">
            <v/>
          </cell>
          <cell r="AE1001" t="str">
            <v/>
          </cell>
          <cell r="AF1001" t="str">
            <v/>
          </cell>
          <cell r="AG1001" t="str">
            <v/>
          </cell>
          <cell r="AH1001" t="str">
            <v/>
          </cell>
          <cell r="AI1001" t="str">
            <v/>
          </cell>
          <cell r="AJ1001" t="str">
            <v/>
          </cell>
          <cell r="AK1001" t="str">
            <v/>
          </cell>
        </row>
        <row r="1002">
          <cell r="C1002" t="str">
            <v>INE306N07NI9</v>
          </cell>
          <cell r="D1002" t="str">
            <v>Tata Capital Ltd.</v>
          </cell>
          <cell r="E1002" t="str">
            <v>Tata Capital Ltd. FORMERLY- TCFSL 07.95% (Series N FY 22-23) 08-Feb-2028</v>
          </cell>
          <cell r="F1002" t="str">
            <v>Bond</v>
          </cell>
          <cell r="G1002">
            <v>46791</v>
          </cell>
          <cell r="H1002">
            <v>0.0795</v>
          </cell>
          <cell r="I1002">
            <v>100</v>
          </cell>
          <cell r="J1002">
            <v>99.3265</v>
          </cell>
          <cell r="K1002">
            <v>0.08147</v>
          </cell>
          <cell r="L1002">
            <v>0.011265999999999998</v>
          </cell>
          <cell r="M1002" t="str">
            <v>Maturity</v>
          </cell>
          <cell r="N1002">
            <v>46791</v>
          </cell>
          <cell r="O1002">
            <v>3.7158469945355193</v>
          </cell>
          <cell r="P1002">
            <v>3.291037360511485</v>
          </cell>
          <cell r="Q1002">
            <v>3.0431147979245705</v>
          </cell>
          <cell r="R1002" t="str">
            <v>CRISIL AAA</v>
          </cell>
          <cell r="S1002" t="str">
            <v/>
          </cell>
          <cell r="T1002">
            <v>99.3265</v>
          </cell>
          <cell r="U1002">
            <v>0.08147</v>
          </cell>
          <cell r="V1002">
            <v>0.010928999999999994</v>
          </cell>
          <cell r="W1002" t="str">
            <v>Level-3</v>
          </cell>
          <cell r="X1002" t="str">
            <v>Maturity</v>
          </cell>
          <cell r="Y1002" t="str">
            <v/>
          </cell>
          <cell r="Z1002">
            <v>0</v>
          </cell>
          <cell r="AA1002" t="str">
            <v/>
          </cell>
          <cell r="AB1002" t="str">
            <v/>
          </cell>
          <cell r="AC1002" t="str">
            <v/>
          </cell>
          <cell r="AD1002" t="str">
            <v/>
          </cell>
          <cell r="AE1002" t="str">
            <v/>
          </cell>
          <cell r="AF1002" t="str">
            <v/>
          </cell>
          <cell r="AG1002" t="str">
            <v/>
          </cell>
          <cell r="AH1002" t="str">
            <v/>
          </cell>
          <cell r="AI1002" t="str">
            <v/>
          </cell>
          <cell r="AJ1002" t="str">
            <v/>
          </cell>
          <cell r="AK1002" t="str">
            <v/>
          </cell>
        </row>
        <row r="1003">
          <cell r="C1003" t="str">
            <v>INE0N4M15010</v>
          </cell>
          <cell r="D1003" t="str">
            <v>Sansar Trust</v>
          </cell>
          <cell r="E1003" t="str">
            <v>SANSAR TRUST August 2022 PTC 25-Sep-2024</v>
          </cell>
          <cell r="F1003" t="str">
            <v>Bond</v>
          </cell>
          <cell r="G1003">
            <v>45560</v>
          </cell>
          <cell r="H1003">
            <v>0</v>
          </cell>
          <cell r="I1003">
            <v>1063631.9613</v>
          </cell>
          <cell r="J1003">
            <v>1063925.1727</v>
          </cell>
          <cell r="K1003">
            <v>0.0897</v>
          </cell>
          <cell r="L1003">
            <v>0.019625000000000004</v>
          </cell>
          <cell r="M1003" t="str">
            <v>Maturity</v>
          </cell>
          <cell r="N1003">
            <v>45560</v>
          </cell>
          <cell r="O1003">
            <v>0.3442622950819672</v>
          </cell>
          <cell r="P1003">
            <v>0.16281759332434084</v>
          </cell>
          <cell r="Q1003">
            <v>0.16160956184951572</v>
          </cell>
          <cell r="R1003" t="str">
            <v>CRISIL AAA(SO)</v>
          </cell>
          <cell r="S1003" t="str">
            <v/>
          </cell>
          <cell r="T1003">
            <v>1063929.3161</v>
          </cell>
          <cell r="U1003">
            <v>0.0897</v>
          </cell>
          <cell r="V1003">
            <v>0.02015</v>
          </cell>
          <cell r="W1003" t="str">
            <v>Level-3</v>
          </cell>
          <cell r="X1003" t="str">
            <v>Maturity</v>
          </cell>
          <cell r="Y1003" t="str">
            <v/>
          </cell>
          <cell r="Z1003">
            <v>0</v>
          </cell>
          <cell r="AA1003" t="str">
            <v/>
          </cell>
          <cell r="AB1003" t="str">
            <v/>
          </cell>
          <cell r="AC1003" t="str">
            <v/>
          </cell>
          <cell r="AD1003">
            <v>20</v>
          </cell>
          <cell r="AE1003" t="str">
            <v/>
          </cell>
          <cell r="AF1003" t="str">
            <v/>
          </cell>
          <cell r="AG1003" t="str">
            <v/>
          </cell>
          <cell r="AH1003" t="str">
            <v/>
          </cell>
          <cell r="AI1003" t="str">
            <v/>
          </cell>
          <cell r="AJ1003" t="str">
            <v/>
          </cell>
          <cell r="AK1003" t="str">
            <v/>
          </cell>
        </row>
        <row r="1004">
          <cell r="C1004" t="str">
            <v>INE031A08871</v>
          </cell>
          <cell r="D1004" t="str">
            <v>Housing &amp; Urban Development Corporation Ltd.</v>
          </cell>
          <cell r="E1004" t="str">
            <v>HUDCO 07.68% (Series C) 16-May-2026</v>
          </cell>
          <cell r="F1004" t="str">
            <v>Bond</v>
          </cell>
          <cell r="G1004">
            <v>46158</v>
          </cell>
          <cell r="H1004">
            <v>0.0768</v>
          </cell>
          <cell r="I1004">
            <v>100</v>
          </cell>
          <cell r="J1004">
            <v>100.1997</v>
          </cell>
          <cell r="K1004">
            <v>0.075642</v>
          </cell>
          <cell r="L1004">
            <v>0.005079</v>
          </cell>
          <cell r="M1004" t="str">
            <v>Maturity</v>
          </cell>
          <cell r="N1004">
            <v>46158</v>
          </cell>
          <cell r="O1004">
            <v>1.9835616438356165</v>
          </cell>
          <cell r="P1004">
            <v>1.90957071670004</v>
          </cell>
          <cell r="Q1004">
            <v>1.775284636245182</v>
          </cell>
          <cell r="R1004" t="str">
            <v>[ICRA]AAA</v>
          </cell>
          <cell r="S1004" t="str">
            <v/>
          </cell>
          <cell r="T1004">
            <v>100.2007</v>
          </cell>
          <cell r="U1004">
            <v>0.075642</v>
          </cell>
          <cell r="V1004">
            <v>0.0046559999999999935</v>
          </cell>
          <cell r="W1004" t="str">
            <v>Level-2</v>
          </cell>
          <cell r="X1004" t="str">
            <v>Maturity</v>
          </cell>
          <cell r="Y1004" t="str">
            <v/>
          </cell>
          <cell r="Z1004">
            <v>0</v>
          </cell>
          <cell r="AA1004" t="str">
            <v/>
          </cell>
          <cell r="AB1004" t="str">
            <v/>
          </cell>
          <cell r="AC1004" t="str">
            <v/>
          </cell>
          <cell r="AD1004" t="str">
            <v/>
          </cell>
          <cell r="AE1004" t="str">
            <v/>
          </cell>
          <cell r="AF1004" t="str">
            <v/>
          </cell>
          <cell r="AG1004" t="str">
            <v/>
          </cell>
          <cell r="AH1004" t="str">
            <v/>
          </cell>
          <cell r="AI1004" t="str">
            <v/>
          </cell>
          <cell r="AJ1004" t="str">
            <v/>
          </cell>
          <cell r="AK1004" t="str">
            <v/>
          </cell>
        </row>
        <row r="1005">
          <cell r="C1005" t="str">
            <v>INE916DA7SD0</v>
          </cell>
          <cell r="D1005" t="str">
            <v>Kotak Mahindra Prime Ltd.</v>
          </cell>
          <cell r="E1005" t="str">
            <v>Kotak Mahindra Prime 07.92% 20-Nov-2025</v>
          </cell>
          <cell r="F1005" t="str">
            <v>Bond</v>
          </cell>
          <cell r="G1005">
            <v>45981</v>
          </cell>
          <cell r="H1005">
            <v>0.0792</v>
          </cell>
          <cell r="I1005">
            <v>100</v>
          </cell>
          <cell r="J1005">
            <v>99.834</v>
          </cell>
          <cell r="K1005">
            <v>0.079863</v>
          </cell>
          <cell r="L1005">
            <v>0.009300000000000003</v>
          </cell>
          <cell r="M1005" t="str">
            <v>Maturity</v>
          </cell>
          <cell r="N1005">
            <v>45981</v>
          </cell>
          <cell r="O1005">
            <v>1.4972677595628416</v>
          </cell>
          <cell r="P1005">
            <v>1.4211060498389834</v>
          </cell>
          <cell r="Q1005">
            <v>1.3160058728181105</v>
          </cell>
          <cell r="R1005" t="str">
            <v>CRISIL AAA</v>
          </cell>
          <cell r="S1005" t="str">
            <v/>
          </cell>
          <cell r="T1005">
            <v>99.8339</v>
          </cell>
          <cell r="U1005">
            <v>0.079863</v>
          </cell>
          <cell r="V1005">
            <v>0.009256</v>
          </cell>
          <cell r="W1005" t="str">
            <v>Level-2</v>
          </cell>
          <cell r="X1005" t="str">
            <v>Maturity</v>
          </cell>
          <cell r="Y1005" t="str">
            <v/>
          </cell>
          <cell r="Z1005">
            <v>0</v>
          </cell>
          <cell r="AA1005" t="str">
            <v/>
          </cell>
          <cell r="AB1005" t="str">
            <v/>
          </cell>
          <cell r="AC1005" t="str">
            <v/>
          </cell>
          <cell r="AD1005" t="str">
            <v/>
          </cell>
          <cell r="AE1005" t="str">
            <v/>
          </cell>
          <cell r="AF1005" t="str">
            <v/>
          </cell>
          <cell r="AG1005" t="str">
            <v/>
          </cell>
          <cell r="AH1005" t="str">
            <v/>
          </cell>
          <cell r="AI1005" t="str">
            <v/>
          </cell>
          <cell r="AJ1005" t="str">
            <v/>
          </cell>
          <cell r="AK1005" t="str">
            <v/>
          </cell>
        </row>
        <row r="1006">
          <cell r="C1006" t="str">
            <v>INE261F08DY8</v>
          </cell>
          <cell r="D1006" t="str">
            <v>National Bank for Agriculture &amp; Rural Development</v>
          </cell>
          <cell r="E1006" t="str">
            <v>NABARD 07.70 (Series LTIF 7B) 17-Feb-2038</v>
          </cell>
          <cell r="F1006" t="str">
            <v>Bond</v>
          </cell>
          <cell r="G1006">
            <v>50453</v>
          </cell>
          <cell r="H1006">
            <v>0.077</v>
          </cell>
          <cell r="I1006">
            <v>100</v>
          </cell>
          <cell r="J1006">
            <v>101.9659</v>
          </cell>
          <cell r="K1006">
            <v>0.0746</v>
          </cell>
          <cell r="L1006">
            <v>0.0037640000000000035</v>
          </cell>
          <cell r="M1006" t="str">
            <v>Maturity</v>
          </cell>
          <cell r="N1006">
            <v>50453</v>
          </cell>
          <cell r="O1006">
            <v>13.740437158469945</v>
          </cell>
          <cell r="P1006">
            <v>8.82581135385629</v>
          </cell>
          <cell r="Q1006">
            <v>8.213113115444157</v>
          </cell>
          <cell r="R1006" t="str">
            <v>CRISIL AAA</v>
          </cell>
          <cell r="S1006" t="str">
            <v/>
          </cell>
          <cell r="T1006">
            <v>101.9665</v>
          </cell>
          <cell r="U1006">
            <v>0.0746</v>
          </cell>
          <cell r="V1006">
            <v>0.003589999999999996</v>
          </cell>
          <cell r="W1006" t="str">
            <v>Level-3</v>
          </cell>
          <cell r="X1006" t="str">
            <v>Maturity</v>
          </cell>
          <cell r="Y1006" t="str">
            <v/>
          </cell>
          <cell r="Z1006">
            <v>0</v>
          </cell>
          <cell r="AA1006" t="str">
            <v/>
          </cell>
          <cell r="AB1006" t="str">
            <v/>
          </cell>
          <cell r="AC1006" t="str">
            <v/>
          </cell>
          <cell r="AD1006" t="str">
            <v/>
          </cell>
          <cell r="AE1006" t="str">
            <v/>
          </cell>
          <cell r="AF1006" t="str">
            <v/>
          </cell>
          <cell r="AG1006" t="str">
            <v/>
          </cell>
          <cell r="AH1006" t="str">
            <v/>
          </cell>
          <cell r="AI1006" t="str">
            <v/>
          </cell>
          <cell r="AJ1006" t="str">
            <v/>
          </cell>
          <cell r="AK1006" t="str">
            <v/>
          </cell>
        </row>
        <row r="1007">
          <cell r="C1007" t="str">
            <v>INE040A08914</v>
          </cell>
          <cell r="D1007" t="str">
            <v>HDFC Bank Ltd.</v>
          </cell>
          <cell r="E1007" t="str">
            <v>HDFC BK (Erstwhile HDFC) 07.97% (Series AA-02) 17-Feb-2033</v>
          </cell>
          <cell r="F1007" t="str">
            <v>Bond</v>
          </cell>
          <cell r="G1007">
            <v>48627</v>
          </cell>
          <cell r="H1007">
            <v>0.0797</v>
          </cell>
          <cell r="I1007">
            <v>100</v>
          </cell>
          <cell r="J1007">
            <v>101.1687</v>
          </cell>
          <cell r="K1007">
            <v>0.077714</v>
          </cell>
          <cell r="L1007">
            <v>0.007085000000000008</v>
          </cell>
          <cell r="M1007" t="str">
            <v>Maturity</v>
          </cell>
          <cell r="N1007">
            <v>48627</v>
          </cell>
          <cell r="O1007">
            <v>8.740437158469945</v>
          </cell>
          <cell r="P1007">
            <v>6.5061819212468635</v>
          </cell>
          <cell r="Q1007">
            <v>6.037020880536825</v>
          </cell>
          <cell r="R1007" t="str">
            <v>CRISIL AAA</v>
          </cell>
          <cell r="S1007" t="str">
            <v/>
          </cell>
          <cell r="T1007">
            <v>101.1693</v>
          </cell>
          <cell r="U1007">
            <v>0.077714</v>
          </cell>
          <cell r="V1007">
            <v>0.006667000000000006</v>
          </cell>
          <cell r="W1007" t="str">
            <v>Level-1</v>
          </cell>
          <cell r="X1007" t="str">
            <v>Maturity</v>
          </cell>
          <cell r="Y1007" t="str">
            <v/>
          </cell>
          <cell r="Z1007">
            <v>0</v>
          </cell>
          <cell r="AA1007" t="str">
            <v/>
          </cell>
          <cell r="AB1007" t="str">
            <v/>
          </cell>
          <cell r="AC1007" t="str">
            <v/>
          </cell>
          <cell r="AD1007" t="str">
            <v/>
          </cell>
          <cell r="AE1007" t="str">
            <v/>
          </cell>
          <cell r="AF1007" t="str">
            <v/>
          </cell>
          <cell r="AG1007" t="str">
            <v/>
          </cell>
          <cell r="AH1007" t="str">
            <v/>
          </cell>
          <cell r="AI1007" t="str">
            <v/>
          </cell>
          <cell r="AJ1007" t="str">
            <v/>
          </cell>
          <cell r="AK1007" t="str">
            <v/>
          </cell>
        </row>
        <row r="1008">
          <cell r="C1008" t="str">
            <v>INE752E08676</v>
          </cell>
          <cell r="D1008" t="str">
            <v>Power Grid Corporation of India Ltd.</v>
          </cell>
          <cell r="E1008" t="str">
            <v>PGC 07.40% (Series LXX 2022-23) 17-Feb-2033</v>
          </cell>
          <cell r="F1008" t="str">
            <v>Bond</v>
          </cell>
          <cell r="G1008">
            <v>48627</v>
          </cell>
          <cell r="H1008">
            <v>0.074</v>
          </cell>
          <cell r="I1008">
            <v>87.5</v>
          </cell>
          <cell r="J1008">
            <v>87.6964</v>
          </cell>
          <cell r="K1008">
            <v>0.075421</v>
          </cell>
          <cell r="L1008">
            <v>0.004792000000000005</v>
          </cell>
          <cell r="M1008" t="str">
            <v>Maturity</v>
          </cell>
          <cell r="N1008">
            <v>48627</v>
          </cell>
          <cell r="O1008">
            <v>8.740437158469945</v>
          </cell>
          <cell r="P1008">
            <v>3.686000845916259</v>
          </cell>
          <cell r="Q1008">
            <v>3.6177865755869236</v>
          </cell>
          <cell r="R1008" t="str">
            <v>CRISIL AAA</v>
          </cell>
          <cell r="S1008" t="str">
            <v/>
          </cell>
          <cell r="T1008">
            <v>87.6966</v>
          </cell>
          <cell r="U1008">
            <v>0.075421</v>
          </cell>
          <cell r="V1008">
            <v>0.004388000000000003</v>
          </cell>
          <cell r="W1008" t="str">
            <v>Level-3</v>
          </cell>
          <cell r="X1008" t="str">
            <v>Maturity</v>
          </cell>
          <cell r="Y1008" t="str">
            <v/>
          </cell>
          <cell r="Z1008">
            <v>0</v>
          </cell>
          <cell r="AA1008" t="str">
            <v/>
          </cell>
          <cell r="AB1008" t="str">
            <v/>
          </cell>
          <cell r="AC1008" t="str">
            <v/>
          </cell>
          <cell r="AD1008">
            <v>40</v>
          </cell>
          <cell r="AE1008" t="str">
            <v/>
          </cell>
          <cell r="AF1008" t="str">
            <v/>
          </cell>
          <cell r="AG1008" t="str">
            <v/>
          </cell>
          <cell r="AH1008" t="str">
            <v/>
          </cell>
          <cell r="AI1008" t="str">
            <v/>
          </cell>
          <cell r="AJ1008" t="str">
            <v/>
          </cell>
          <cell r="AK1008" t="str">
            <v/>
          </cell>
        </row>
        <row r="1009">
          <cell r="C1009" t="str">
            <v>INE848E08250</v>
          </cell>
          <cell r="D1009" t="str">
            <v>National Hydroelectric Power Corporation Ltd.</v>
          </cell>
          <cell r="E1009" t="str">
            <v>NHPC 07.59% (Series AD STRPP-A) 20 Feb-2027</v>
          </cell>
          <cell r="F1009" t="str">
            <v>Bond</v>
          </cell>
          <cell r="G1009">
            <v>46438</v>
          </cell>
          <cell r="H1009">
            <v>0.0759</v>
          </cell>
          <cell r="I1009">
            <v>100</v>
          </cell>
          <cell r="J1009">
            <v>100.188</v>
          </cell>
          <cell r="K1009">
            <v>0.0749</v>
          </cell>
          <cell r="L1009">
            <v>0.004785999999999999</v>
          </cell>
          <cell r="M1009" t="str">
            <v>Maturity</v>
          </cell>
          <cell r="N1009">
            <v>46438</v>
          </cell>
          <cell r="O1009">
            <v>2.748633879781421</v>
          </cell>
          <cell r="P1009">
            <v>2.5395250189455023</v>
          </cell>
          <cell r="Q1009">
            <v>2.362568628658947</v>
          </cell>
          <cell r="R1009" t="str">
            <v>IND AAA</v>
          </cell>
          <cell r="S1009" t="str">
            <v/>
          </cell>
          <cell r="T1009">
            <v>100.1885</v>
          </cell>
          <cell r="U1009">
            <v>0.0749</v>
          </cell>
          <cell r="V1009">
            <v>0.004784999999999998</v>
          </cell>
          <cell r="W1009" t="str">
            <v>Level-3</v>
          </cell>
          <cell r="X1009" t="str">
            <v>Maturity</v>
          </cell>
          <cell r="Y1009" t="str">
            <v/>
          </cell>
          <cell r="Z1009">
            <v>0</v>
          </cell>
          <cell r="AA1009" t="str">
            <v/>
          </cell>
          <cell r="AB1009" t="str">
            <v/>
          </cell>
          <cell r="AC1009" t="str">
            <v/>
          </cell>
          <cell r="AD1009" t="str">
            <v/>
          </cell>
          <cell r="AE1009" t="str">
            <v/>
          </cell>
          <cell r="AF1009" t="str">
            <v/>
          </cell>
          <cell r="AG1009" t="str">
            <v/>
          </cell>
          <cell r="AH1009" t="str">
            <v/>
          </cell>
          <cell r="AI1009" t="str">
            <v/>
          </cell>
          <cell r="AJ1009" t="str">
            <v/>
          </cell>
          <cell r="AK1009" t="str">
            <v/>
          </cell>
        </row>
        <row r="1010">
          <cell r="C1010" t="str">
            <v>INE848E08243</v>
          </cell>
          <cell r="D1010" t="str">
            <v>National Hydroelectric Power Corporation Ltd.</v>
          </cell>
          <cell r="E1010" t="str">
            <v>NHPC 07.59% (Series AD STRPP-B) 19 Feb-2028</v>
          </cell>
          <cell r="F1010" t="str">
            <v>Bond</v>
          </cell>
          <cell r="G1010">
            <v>46802</v>
          </cell>
          <cell r="H1010">
            <v>0.0759</v>
          </cell>
          <cell r="I1010">
            <v>100</v>
          </cell>
          <cell r="J1010">
            <v>100.3599</v>
          </cell>
          <cell r="K1010">
            <v>0.07465</v>
          </cell>
          <cell r="L1010">
            <v>0.004445999999999992</v>
          </cell>
          <cell r="M1010" t="str">
            <v>Maturity</v>
          </cell>
          <cell r="N1010">
            <v>46802</v>
          </cell>
          <cell r="O1010">
            <v>3.7458941537540236</v>
          </cell>
          <cell r="P1010">
            <v>3.3409699596111615</v>
          </cell>
          <cell r="Q1010">
            <v>3.1088912293408657</v>
          </cell>
          <cell r="R1010" t="str">
            <v>IND AAA</v>
          </cell>
          <cell r="S1010" t="str">
            <v/>
          </cell>
          <cell r="T1010">
            <v>100.3605</v>
          </cell>
          <cell r="U1010">
            <v>0.07465</v>
          </cell>
          <cell r="V1010">
            <v>0.0041090000000000015</v>
          </cell>
          <cell r="W1010" t="str">
            <v>Level-3</v>
          </cell>
          <cell r="X1010" t="str">
            <v>Maturity</v>
          </cell>
          <cell r="Y1010" t="str">
            <v/>
          </cell>
          <cell r="Z1010">
            <v>0</v>
          </cell>
          <cell r="AA1010" t="str">
            <v/>
          </cell>
          <cell r="AB1010" t="str">
            <v/>
          </cell>
          <cell r="AC1010" t="str">
            <v/>
          </cell>
          <cell r="AD1010">
            <v>1</v>
          </cell>
          <cell r="AE1010" t="str">
            <v/>
          </cell>
          <cell r="AF1010" t="str">
            <v/>
          </cell>
          <cell r="AG1010" t="str">
            <v/>
          </cell>
          <cell r="AH1010" t="str">
            <v/>
          </cell>
          <cell r="AI1010" t="str">
            <v/>
          </cell>
          <cell r="AJ1010" t="str">
            <v/>
          </cell>
          <cell r="AK1010" t="str">
            <v/>
          </cell>
        </row>
        <row r="1011">
          <cell r="C1011" t="str">
            <v>INE848E08235</v>
          </cell>
          <cell r="D1011" t="str">
            <v>National Hydroelectric Power Corporation Ltd.</v>
          </cell>
          <cell r="E1011" t="str">
            <v>NHPC 07.59% (Series AD STRPP-C) 20 Feb-2029</v>
          </cell>
          <cell r="F1011" t="str">
            <v>Bond</v>
          </cell>
          <cell r="G1011">
            <v>47169</v>
          </cell>
          <cell r="H1011">
            <v>0.0759</v>
          </cell>
          <cell r="I1011">
            <v>100</v>
          </cell>
          <cell r="J1011">
            <v>100.4326</v>
          </cell>
          <cell r="K1011">
            <v>0.07465</v>
          </cell>
          <cell r="L1011">
            <v>0.0044309999999999905</v>
          </cell>
          <cell r="M1011" t="str">
            <v>Maturity</v>
          </cell>
          <cell r="N1011">
            <v>47169</v>
          </cell>
          <cell r="O1011">
            <v>4.748633879781421</v>
          </cell>
          <cell r="P1011">
            <v>4.090324544727523</v>
          </cell>
          <cell r="Q1011">
            <v>3.8061922902596415</v>
          </cell>
          <cell r="R1011" t="str">
            <v>IND AAA</v>
          </cell>
          <cell r="S1011" t="str">
            <v/>
          </cell>
          <cell r="T1011">
            <v>100.4332</v>
          </cell>
          <cell r="U1011">
            <v>0.07465</v>
          </cell>
          <cell r="V1011">
            <v>0.00384000000000001</v>
          </cell>
          <cell r="W1011" t="str">
            <v>Level-3</v>
          </cell>
          <cell r="X1011" t="str">
            <v>Maturity</v>
          </cell>
          <cell r="Y1011" t="str">
            <v/>
          </cell>
          <cell r="Z1011">
            <v>0</v>
          </cell>
          <cell r="AA1011" t="str">
            <v/>
          </cell>
          <cell r="AB1011" t="str">
            <v/>
          </cell>
          <cell r="AC1011" t="str">
            <v/>
          </cell>
          <cell r="AD1011" t="str">
            <v/>
          </cell>
          <cell r="AE1011" t="str">
            <v/>
          </cell>
          <cell r="AF1011" t="str">
            <v/>
          </cell>
          <cell r="AG1011" t="str">
            <v/>
          </cell>
          <cell r="AH1011" t="str">
            <v/>
          </cell>
          <cell r="AI1011" t="str">
            <v/>
          </cell>
          <cell r="AJ1011" t="str">
            <v/>
          </cell>
          <cell r="AK1011" t="str">
            <v/>
          </cell>
        </row>
        <row r="1012">
          <cell r="C1012" t="str">
            <v>INE848E08227</v>
          </cell>
          <cell r="D1012" t="str">
            <v>National Hydroelectric Power Corporation Ltd.</v>
          </cell>
          <cell r="E1012" t="str">
            <v>NHPC 07.59% (Series AD STRPP-D) 20 Feb-2030</v>
          </cell>
          <cell r="F1012" t="str">
            <v>Bond</v>
          </cell>
          <cell r="G1012">
            <v>47534</v>
          </cell>
          <cell r="H1012">
            <v>0.0759</v>
          </cell>
          <cell r="I1012">
            <v>100</v>
          </cell>
          <cell r="J1012">
            <v>100.4924</v>
          </cell>
          <cell r="K1012">
            <v>0.0747</v>
          </cell>
          <cell r="L1012">
            <v>0.004340999999999998</v>
          </cell>
          <cell r="M1012" t="str">
            <v>Maturity</v>
          </cell>
          <cell r="N1012">
            <v>47534</v>
          </cell>
          <cell r="O1012">
            <v>5.748633879781421</v>
          </cell>
          <cell r="P1012">
            <v>4.785154071796492</v>
          </cell>
          <cell r="Q1012">
            <v>4.452548685025116</v>
          </cell>
          <cell r="R1012" t="str">
            <v>IND AAA</v>
          </cell>
          <cell r="S1012" t="str">
            <v/>
          </cell>
          <cell r="T1012">
            <v>100.493</v>
          </cell>
          <cell r="U1012">
            <v>0.0747</v>
          </cell>
          <cell r="V1012">
            <v>0.004193000000000002</v>
          </cell>
          <cell r="W1012" t="str">
            <v>Level-3</v>
          </cell>
          <cell r="X1012" t="str">
            <v>Maturity</v>
          </cell>
          <cell r="Y1012" t="str">
            <v/>
          </cell>
          <cell r="Z1012">
            <v>0</v>
          </cell>
          <cell r="AA1012" t="str">
            <v/>
          </cell>
          <cell r="AB1012" t="str">
            <v/>
          </cell>
          <cell r="AC1012" t="str">
            <v/>
          </cell>
          <cell r="AD1012" t="str">
            <v/>
          </cell>
          <cell r="AE1012" t="str">
            <v/>
          </cell>
          <cell r="AF1012" t="str">
            <v/>
          </cell>
          <cell r="AG1012" t="str">
            <v/>
          </cell>
          <cell r="AH1012" t="str">
            <v/>
          </cell>
          <cell r="AI1012" t="str">
            <v/>
          </cell>
          <cell r="AJ1012" t="str">
            <v/>
          </cell>
          <cell r="AK1012" t="str">
            <v/>
          </cell>
        </row>
        <row r="1013">
          <cell r="C1013" t="str">
            <v>INE848E08219</v>
          </cell>
          <cell r="D1013" t="str">
            <v>National Hydroelectric Power Corporation Ltd.</v>
          </cell>
          <cell r="E1013" t="str">
            <v>NHPC 07.59% (Series AD STRPP-E) 20 Feb-2031</v>
          </cell>
          <cell r="F1013" t="str">
            <v>Bond</v>
          </cell>
          <cell r="G1013">
            <v>47899</v>
          </cell>
          <cell r="H1013">
            <v>0.0759</v>
          </cell>
          <cell r="I1013">
            <v>100</v>
          </cell>
          <cell r="J1013">
            <v>100.5663</v>
          </cell>
          <cell r="K1013">
            <v>0.0747</v>
          </cell>
          <cell r="L1013">
            <v>0.004166000000000003</v>
          </cell>
          <cell r="M1013" t="str">
            <v>Maturity</v>
          </cell>
          <cell r="N1013">
            <v>47899</v>
          </cell>
          <cell r="O1013">
            <v>6.748633879781421</v>
          </cell>
          <cell r="P1013">
            <v>5.431510155733226</v>
          </cell>
          <cell r="Q1013">
            <v>5.053977999193473</v>
          </cell>
          <cell r="R1013" t="str">
            <v>IND AAA</v>
          </cell>
          <cell r="S1013" t="str">
            <v/>
          </cell>
          <cell r="T1013">
            <v>100.5668</v>
          </cell>
          <cell r="U1013">
            <v>0.0747</v>
          </cell>
          <cell r="V1013">
            <v>0.003978000000000009</v>
          </cell>
          <cell r="W1013" t="str">
            <v>Level-3</v>
          </cell>
          <cell r="X1013" t="str">
            <v>Maturity</v>
          </cell>
          <cell r="Y1013" t="str">
            <v/>
          </cell>
          <cell r="Z1013">
            <v>0</v>
          </cell>
          <cell r="AA1013" t="str">
            <v/>
          </cell>
          <cell r="AB1013" t="str">
            <v/>
          </cell>
          <cell r="AC1013" t="str">
            <v/>
          </cell>
          <cell r="AD1013" t="str">
            <v/>
          </cell>
          <cell r="AE1013" t="str">
            <v/>
          </cell>
          <cell r="AF1013" t="str">
            <v/>
          </cell>
          <cell r="AG1013" t="str">
            <v/>
          </cell>
          <cell r="AH1013" t="str">
            <v/>
          </cell>
          <cell r="AI1013" t="str">
            <v/>
          </cell>
          <cell r="AJ1013" t="str">
            <v/>
          </cell>
          <cell r="AK1013" t="str">
            <v/>
          </cell>
        </row>
        <row r="1014">
          <cell r="C1014" t="str">
            <v>INE848E08201</v>
          </cell>
          <cell r="D1014" t="str">
            <v>National Hydroelectric Power Corporation Ltd.</v>
          </cell>
          <cell r="E1014" t="str">
            <v>NHPC 07.59% (Series AD STRPP-F) 20 Feb-2032</v>
          </cell>
          <cell r="F1014" t="str">
            <v>Bond</v>
          </cell>
          <cell r="G1014">
            <v>48264</v>
          </cell>
          <cell r="H1014">
            <v>0.0759</v>
          </cell>
          <cell r="I1014">
            <v>100</v>
          </cell>
          <cell r="J1014">
            <v>100.5774</v>
          </cell>
          <cell r="K1014">
            <v>0.0748</v>
          </cell>
          <cell r="L1014">
            <v>0.00404800000000001</v>
          </cell>
          <cell r="M1014" t="str">
            <v>Maturity</v>
          </cell>
          <cell r="N1014">
            <v>48264</v>
          </cell>
          <cell r="O1014">
            <v>7.748633879781421</v>
          </cell>
          <cell r="P1014">
            <v>6.0322164007420565</v>
          </cell>
          <cell r="Q1014">
            <v>5.612408262692647</v>
          </cell>
          <cell r="R1014" t="str">
            <v>IND AAA</v>
          </cell>
          <cell r="S1014" t="str">
            <v/>
          </cell>
          <cell r="T1014">
            <v>100.5779</v>
          </cell>
          <cell r="U1014">
            <v>0.0748</v>
          </cell>
          <cell r="V1014">
            <v>0.004086999999999993</v>
          </cell>
          <cell r="W1014" t="str">
            <v>Level-3</v>
          </cell>
          <cell r="X1014" t="str">
            <v>Maturity</v>
          </cell>
          <cell r="Y1014" t="str">
            <v/>
          </cell>
          <cell r="Z1014">
            <v>0</v>
          </cell>
          <cell r="AA1014" t="str">
            <v/>
          </cell>
          <cell r="AB1014" t="str">
            <v/>
          </cell>
          <cell r="AC1014" t="str">
            <v/>
          </cell>
          <cell r="AD1014" t="str">
            <v/>
          </cell>
          <cell r="AE1014" t="str">
            <v/>
          </cell>
          <cell r="AF1014" t="str">
            <v/>
          </cell>
          <cell r="AG1014" t="str">
            <v/>
          </cell>
          <cell r="AH1014" t="str">
            <v/>
          </cell>
          <cell r="AI1014" t="str">
            <v/>
          </cell>
          <cell r="AJ1014" t="str">
            <v/>
          </cell>
          <cell r="AK1014" t="str">
            <v/>
          </cell>
        </row>
        <row r="1015">
          <cell r="C1015" t="str">
            <v>INE848E08193</v>
          </cell>
          <cell r="D1015" t="str">
            <v>National Hydroelectric Power Corporation Ltd.</v>
          </cell>
          <cell r="E1015" t="str">
            <v>NHPC 07.59% (Series AD STRPP-G) 19-Feb-2033</v>
          </cell>
          <cell r="F1015" t="str">
            <v>Bond</v>
          </cell>
          <cell r="G1015">
            <v>48629</v>
          </cell>
          <cell r="H1015">
            <v>0.0759</v>
          </cell>
          <cell r="I1015">
            <v>100</v>
          </cell>
          <cell r="J1015">
            <v>100.7731</v>
          </cell>
          <cell r="K1015">
            <v>0.0746</v>
          </cell>
          <cell r="L1015">
            <v>0.003971000000000002</v>
          </cell>
          <cell r="M1015" t="str">
            <v>Maturity</v>
          </cell>
          <cell r="N1015">
            <v>48629</v>
          </cell>
          <cell r="O1015">
            <v>8.745901639344263</v>
          </cell>
          <cell r="P1015">
            <v>6.5916125459672115</v>
          </cell>
          <cell r="Q1015">
            <v>6.134015025095116</v>
          </cell>
          <cell r="R1015" t="str">
            <v>IND AAA</v>
          </cell>
          <cell r="S1015" t="str">
            <v/>
          </cell>
          <cell r="T1015">
            <v>100.7737</v>
          </cell>
          <cell r="U1015">
            <v>0.0746</v>
          </cell>
          <cell r="V1015">
            <v>0.0035670000000000007</v>
          </cell>
          <cell r="W1015" t="str">
            <v>Level-3</v>
          </cell>
          <cell r="X1015" t="str">
            <v>Maturity</v>
          </cell>
          <cell r="Y1015" t="str">
            <v/>
          </cell>
          <cell r="Z1015">
            <v>0</v>
          </cell>
          <cell r="AA1015" t="str">
            <v/>
          </cell>
          <cell r="AB1015" t="str">
            <v/>
          </cell>
          <cell r="AC1015" t="str">
            <v/>
          </cell>
          <cell r="AD1015">
            <v>1</v>
          </cell>
          <cell r="AE1015" t="str">
            <v/>
          </cell>
          <cell r="AF1015" t="str">
            <v/>
          </cell>
          <cell r="AG1015" t="str">
            <v/>
          </cell>
          <cell r="AH1015" t="str">
            <v/>
          </cell>
          <cell r="AI1015" t="str">
            <v/>
          </cell>
          <cell r="AJ1015" t="str">
            <v/>
          </cell>
          <cell r="AK1015" t="str">
            <v/>
          </cell>
        </row>
        <row r="1016">
          <cell r="C1016" t="str">
            <v>INE848E08185</v>
          </cell>
          <cell r="D1016" t="str">
            <v>National Hydroelectric Power Corporation Ltd.</v>
          </cell>
          <cell r="E1016" t="str">
            <v>NHPC 07.59% (Series AD STRPP-H) 20-Feb-2034</v>
          </cell>
          <cell r="F1016" t="str">
            <v>Bond</v>
          </cell>
          <cell r="G1016">
            <v>48995</v>
          </cell>
          <cell r="H1016">
            <v>0.0759</v>
          </cell>
          <cell r="I1016">
            <v>100</v>
          </cell>
          <cell r="J1016">
            <v>100.8263</v>
          </cell>
          <cell r="K1016">
            <v>0.0746</v>
          </cell>
          <cell r="L1016">
            <v>0.003941</v>
          </cell>
          <cell r="M1016" t="str">
            <v>Maturity</v>
          </cell>
          <cell r="N1016">
            <v>48995</v>
          </cell>
          <cell r="O1016">
            <v>9.748633879781421</v>
          </cell>
          <cell r="P1016">
            <v>7.113577027003521</v>
          </cell>
          <cell r="Q1016">
            <v>6.619744115953397</v>
          </cell>
          <cell r="R1016" t="str">
            <v>IND AAA</v>
          </cell>
          <cell r="S1016" t="str">
            <v/>
          </cell>
          <cell r="T1016">
            <v>100.8269</v>
          </cell>
          <cell r="U1016">
            <v>0.0746</v>
          </cell>
          <cell r="V1016">
            <v>0.003708000000000003</v>
          </cell>
          <cell r="W1016" t="str">
            <v>Level-3</v>
          </cell>
          <cell r="X1016" t="str">
            <v>Maturity</v>
          </cell>
          <cell r="Y1016" t="str">
            <v/>
          </cell>
          <cell r="Z1016">
            <v>0</v>
          </cell>
          <cell r="AA1016" t="str">
            <v/>
          </cell>
          <cell r="AB1016" t="str">
            <v/>
          </cell>
          <cell r="AC1016" t="str">
            <v/>
          </cell>
          <cell r="AD1016" t="str">
            <v/>
          </cell>
          <cell r="AE1016" t="str">
            <v/>
          </cell>
          <cell r="AF1016" t="str">
            <v/>
          </cell>
          <cell r="AG1016" t="str">
            <v/>
          </cell>
          <cell r="AH1016" t="str">
            <v/>
          </cell>
          <cell r="AI1016" t="str">
            <v/>
          </cell>
          <cell r="AJ1016" t="str">
            <v/>
          </cell>
          <cell r="AK1016" t="str">
            <v/>
          </cell>
        </row>
        <row r="1017">
          <cell r="C1017" t="str">
            <v>INE848E08177</v>
          </cell>
          <cell r="D1017" t="str">
            <v>National Hydroelectric Power Corporation Ltd.</v>
          </cell>
          <cell r="E1017" t="str">
            <v>NHPC 07.59% (Series AD STRPP-I) 20-Feb-2035</v>
          </cell>
          <cell r="F1017" t="str">
            <v>Bond</v>
          </cell>
          <cell r="G1017">
            <v>49360</v>
          </cell>
          <cell r="H1017">
            <v>0.0759</v>
          </cell>
          <cell r="I1017">
            <v>100</v>
          </cell>
          <cell r="J1017">
            <v>101.1776</v>
          </cell>
          <cell r="K1017">
            <v>0.0742</v>
          </cell>
          <cell r="L1017">
            <v>0.003600000000000006</v>
          </cell>
          <cell r="M1017" t="str">
            <v>Maturity</v>
          </cell>
          <cell r="N1017">
            <v>49360</v>
          </cell>
          <cell r="O1017">
            <v>10.748633879781421</v>
          </cell>
          <cell r="P1017">
            <v>7.603094440317792</v>
          </cell>
          <cell r="Q1017">
            <v>7.077913275291185</v>
          </cell>
          <cell r="R1017" t="str">
            <v>IND AAA</v>
          </cell>
          <cell r="S1017" t="str">
            <v/>
          </cell>
          <cell r="T1017">
            <v>101.1782</v>
          </cell>
          <cell r="U1017">
            <v>0.0742</v>
          </cell>
          <cell r="V1017">
            <v>0.0036540000000000045</v>
          </cell>
          <cell r="W1017" t="str">
            <v>Level-3</v>
          </cell>
          <cell r="X1017" t="str">
            <v>Maturity</v>
          </cell>
          <cell r="Y1017" t="str">
            <v/>
          </cell>
          <cell r="Z1017">
            <v>0</v>
          </cell>
          <cell r="AA1017" t="str">
            <v/>
          </cell>
          <cell r="AB1017" t="str">
            <v/>
          </cell>
          <cell r="AC1017" t="str">
            <v/>
          </cell>
          <cell r="AD1017" t="str">
            <v/>
          </cell>
          <cell r="AE1017" t="str">
            <v/>
          </cell>
          <cell r="AF1017" t="str">
            <v/>
          </cell>
          <cell r="AG1017" t="str">
            <v/>
          </cell>
          <cell r="AH1017" t="str">
            <v/>
          </cell>
          <cell r="AI1017" t="str">
            <v/>
          </cell>
          <cell r="AJ1017" t="str">
            <v/>
          </cell>
          <cell r="AK1017" t="str">
            <v/>
          </cell>
        </row>
        <row r="1018">
          <cell r="C1018" t="str">
            <v>INE848E08169</v>
          </cell>
          <cell r="D1018" t="str">
            <v>National Hydroelectric Power Corporation Ltd.</v>
          </cell>
          <cell r="E1018" t="str">
            <v>NHPC 07.59% (Series AD STRPP-J) 20-Feb-2036</v>
          </cell>
          <cell r="F1018" t="str">
            <v>Bond</v>
          </cell>
          <cell r="G1018">
            <v>49725</v>
          </cell>
          <cell r="H1018">
            <v>0.0759</v>
          </cell>
          <cell r="I1018">
            <v>100</v>
          </cell>
          <cell r="J1018">
            <v>101.251</v>
          </cell>
          <cell r="K1018">
            <v>0.0742</v>
          </cell>
          <cell r="L1018">
            <v>0.0034080000000000082</v>
          </cell>
          <cell r="M1018" t="str">
            <v>Maturity</v>
          </cell>
          <cell r="N1018">
            <v>49725</v>
          </cell>
          <cell r="O1018">
            <v>11.748633879781421</v>
          </cell>
          <cell r="P1018">
            <v>8.055162612179672</v>
          </cell>
          <cell r="Q1018">
            <v>7.498754991788932</v>
          </cell>
          <cell r="R1018" t="str">
            <v>IND AAA</v>
          </cell>
          <cell r="S1018" t="str">
            <v/>
          </cell>
          <cell r="T1018">
            <v>101.2516</v>
          </cell>
          <cell r="U1018">
            <v>0.0742</v>
          </cell>
          <cell r="V1018">
            <v>0.0031250000000000028</v>
          </cell>
          <cell r="W1018" t="str">
            <v>Level-3</v>
          </cell>
          <cell r="X1018" t="str">
            <v>Maturity</v>
          </cell>
          <cell r="Y1018" t="str">
            <v/>
          </cell>
          <cell r="Z1018">
            <v>0</v>
          </cell>
          <cell r="AA1018" t="str">
            <v/>
          </cell>
          <cell r="AB1018" t="str">
            <v/>
          </cell>
          <cell r="AC1018" t="str">
            <v/>
          </cell>
          <cell r="AD1018" t="str">
            <v/>
          </cell>
          <cell r="AE1018" t="str">
            <v/>
          </cell>
          <cell r="AF1018" t="str">
            <v/>
          </cell>
          <cell r="AG1018" t="str">
            <v/>
          </cell>
          <cell r="AH1018" t="str">
            <v/>
          </cell>
          <cell r="AI1018" t="str">
            <v/>
          </cell>
          <cell r="AJ1018" t="str">
            <v/>
          </cell>
          <cell r="AK1018" t="str">
            <v/>
          </cell>
        </row>
        <row r="1019">
          <cell r="C1019" t="str">
            <v>INE848E08151</v>
          </cell>
          <cell r="D1019" t="str">
            <v>National Hydroelectric Power Corporation Ltd.</v>
          </cell>
          <cell r="E1019" t="str">
            <v>NHPC 07.59% (Series AD STRPP-K) 20-Feb-2037</v>
          </cell>
          <cell r="F1019" t="str">
            <v>Bond</v>
          </cell>
          <cell r="G1019">
            <v>50091</v>
          </cell>
          <cell r="H1019">
            <v>0.0759</v>
          </cell>
          <cell r="I1019">
            <v>100</v>
          </cell>
          <cell r="J1019">
            <v>101.3193</v>
          </cell>
          <cell r="K1019">
            <v>0.0742</v>
          </cell>
          <cell r="L1019">
            <v>0.003364000000000006</v>
          </cell>
          <cell r="M1019" t="str">
            <v>Maturity</v>
          </cell>
          <cell r="N1019">
            <v>50091</v>
          </cell>
          <cell r="O1019">
            <v>12.748633879781421</v>
          </cell>
          <cell r="P1019">
            <v>8.47608836537586</v>
          </cell>
          <cell r="Q1019">
            <v>7.890605441608508</v>
          </cell>
          <cell r="R1019" t="str">
            <v>IND AAA</v>
          </cell>
          <cell r="S1019" t="str">
            <v/>
          </cell>
          <cell r="T1019">
            <v>101.3198</v>
          </cell>
          <cell r="U1019">
            <v>0.0742</v>
          </cell>
          <cell r="V1019">
            <v>0.0031899999999999984</v>
          </cell>
          <cell r="W1019" t="str">
            <v>Level-3</v>
          </cell>
          <cell r="X1019" t="str">
            <v>Maturity</v>
          </cell>
          <cell r="Y1019" t="str">
            <v/>
          </cell>
          <cell r="Z1019">
            <v>0</v>
          </cell>
          <cell r="AA1019" t="str">
            <v/>
          </cell>
          <cell r="AB1019" t="str">
            <v/>
          </cell>
          <cell r="AC1019" t="str">
            <v/>
          </cell>
          <cell r="AD1019" t="str">
            <v/>
          </cell>
          <cell r="AE1019" t="str">
            <v/>
          </cell>
          <cell r="AF1019" t="str">
            <v/>
          </cell>
          <cell r="AG1019" t="str">
            <v/>
          </cell>
          <cell r="AH1019" t="str">
            <v/>
          </cell>
          <cell r="AI1019" t="str">
            <v/>
          </cell>
          <cell r="AJ1019" t="str">
            <v/>
          </cell>
          <cell r="AK1019" t="str">
            <v/>
          </cell>
        </row>
        <row r="1020">
          <cell r="C1020" t="str">
            <v>INE848E08144</v>
          </cell>
          <cell r="D1020" t="str">
            <v>National Hydroelectric Power Corporation Ltd.</v>
          </cell>
          <cell r="E1020" t="str">
            <v>NHPC 07.59% (Series AD STRPP-L) 20-Feb-2038</v>
          </cell>
          <cell r="F1020" t="str">
            <v>Bond</v>
          </cell>
          <cell r="G1020">
            <v>50456</v>
          </cell>
          <cell r="H1020">
            <v>0.0759</v>
          </cell>
          <cell r="I1020">
            <v>100</v>
          </cell>
          <cell r="J1020">
            <v>101.3828</v>
          </cell>
          <cell r="K1020">
            <v>0.0742</v>
          </cell>
          <cell r="L1020">
            <v>0.003364000000000006</v>
          </cell>
          <cell r="M1020" t="str">
            <v>Maturity</v>
          </cell>
          <cell r="N1020">
            <v>50456</v>
          </cell>
          <cell r="O1020">
            <v>13.748633879781421</v>
          </cell>
          <cell r="P1020">
            <v>8.868053992223524</v>
          </cell>
          <cell r="Q1020">
            <v>8.255496175966789</v>
          </cell>
          <cell r="R1020" t="str">
            <v>IND AAA</v>
          </cell>
          <cell r="S1020" t="str">
            <v/>
          </cell>
          <cell r="T1020">
            <v>101.3834</v>
          </cell>
          <cell r="U1020">
            <v>0.0742</v>
          </cell>
          <cell r="V1020">
            <v>0.0031899999999999984</v>
          </cell>
          <cell r="W1020" t="str">
            <v>Level-3</v>
          </cell>
          <cell r="X1020" t="str">
            <v>Maturity</v>
          </cell>
          <cell r="Y1020" t="str">
            <v/>
          </cell>
          <cell r="Z1020">
            <v>0</v>
          </cell>
          <cell r="AA1020" t="str">
            <v/>
          </cell>
          <cell r="AB1020" t="str">
            <v/>
          </cell>
          <cell r="AC1020" t="str">
            <v/>
          </cell>
          <cell r="AD1020" t="str">
            <v/>
          </cell>
          <cell r="AE1020" t="str">
            <v/>
          </cell>
          <cell r="AF1020" t="str">
            <v/>
          </cell>
          <cell r="AG1020" t="str">
            <v/>
          </cell>
          <cell r="AH1020" t="str">
            <v/>
          </cell>
          <cell r="AI1020" t="str">
            <v/>
          </cell>
          <cell r="AJ1020" t="str">
            <v/>
          </cell>
          <cell r="AK1020" t="str">
            <v/>
          </cell>
        </row>
        <row r="1021">
          <cell r="C1021" t="str">
            <v>INE134E08MA1</v>
          </cell>
          <cell r="D1021" t="str">
            <v>Power Finance Corporation Ltd.</v>
          </cell>
          <cell r="E1021" t="str">
            <v>PFC 07.64% (Series 223) 22-Feb-2033 P 21-Feb-2026</v>
          </cell>
          <cell r="F1021" t="str">
            <v>Bond</v>
          </cell>
          <cell r="G1021">
            <v>48632</v>
          </cell>
          <cell r="H1021">
            <v>0.0764</v>
          </cell>
          <cell r="I1021">
            <v>100</v>
          </cell>
          <cell r="J1021">
            <v>100.8865</v>
          </cell>
          <cell r="K1021">
            <v>0.0749</v>
          </cell>
          <cell r="L1021">
            <v>0.004270999999999997</v>
          </cell>
          <cell r="M1021" t="str">
            <v>Maturity</v>
          </cell>
          <cell r="N1021">
            <v>48632</v>
          </cell>
          <cell r="O1021">
            <v>8.754098360655737</v>
          </cell>
          <cell r="P1021">
            <v>6.588751690808815</v>
          </cell>
          <cell r="Q1021">
            <v>6.129641539500247</v>
          </cell>
          <cell r="R1021" t="str">
            <v>CRISIL AAA</v>
          </cell>
          <cell r="S1021" t="str">
            <v/>
          </cell>
          <cell r="T1021">
            <v>100.8871</v>
          </cell>
          <cell r="U1021">
            <v>0.0749</v>
          </cell>
          <cell r="V1021">
            <v>0.004366999999999996</v>
          </cell>
          <cell r="W1021" t="str">
            <v>Level-2</v>
          </cell>
          <cell r="X1021" t="str">
            <v>Maturity</v>
          </cell>
          <cell r="Y1021" t="str">
            <v/>
          </cell>
          <cell r="Z1021">
            <v>0</v>
          </cell>
          <cell r="AA1021" t="str">
            <v/>
          </cell>
          <cell r="AB1021">
            <v>1</v>
          </cell>
          <cell r="AC1021" t="str">
            <v/>
          </cell>
          <cell r="AD1021" t="str">
            <v/>
          </cell>
          <cell r="AE1021" t="str">
            <v/>
          </cell>
          <cell r="AF1021" t="str">
            <v/>
          </cell>
          <cell r="AG1021" t="str">
            <v/>
          </cell>
          <cell r="AH1021" t="str">
            <v/>
          </cell>
          <cell r="AI1021" t="str">
            <v/>
          </cell>
          <cell r="AJ1021" t="str">
            <v/>
          </cell>
          <cell r="AK1021" t="str">
            <v/>
          </cell>
        </row>
        <row r="1022">
          <cell r="C1022" t="str">
            <v>INE729N08097</v>
          </cell>
          <cell r="D1022" t="str">
            <v>TVS Credit Services Ltd.</v>
          </cell>
          <cell r="E1022" t="str">
            <v>TVS Credit Services 09.35%  29-Aug-2028</v>
          </cell>
          <cell r="F1022" t="str">
            <v>Bond</v>
          </cell>
          <cell r="G1022">
            <v>46994</v>
          </cell>
          <cell r="H1022">
            <v>0.0935</v>
          </cell>
          <cell r="I1022">
            <v>100</v>
          </cell>
          <cell r="J1022">
            <v>100.8477</v>
          </cell>
          <cell r="K1022">
            <v>0.091</v>
          </cell>
          <cell r="L1022">
            <v>0.020780999999999994</v>
          </cell>
          <cell r="M1022" t="str">
            <v>Maturity</v>
          </cell>
          <cell r="N1022">
            <v>46994</v>
          </cell>
          <cell r="O1022">
            <v>4.270491803278689</v>
          </cell>
          <cell r="P1022">
            <v>3.63322059644266</v>
          </cell>
          <cell r="Q1022">
            <v>3.330174698847534</v>
          </cell>
          <cell r="R1022" t="str">
            <v>CRISIL AA</v>
          </cell>
          <cell r="S1022" t="str">
            <v/>
          </cell>
          <cell r="T1022">
            <v>100.8487</v>
          </cell>
          <cell r="U1022">
            <v>0.091</v>
          </cell>
          <cell r="V1022">
            <v>0.02019</v>
          </cell>
          <cell r="W1022" t="str">
            <v>Level-3</v>
          </cell>
          <cell r="X1022" t="str">
            <v>Maturity</v>
          </cell>
          <cell r="Y1022" t="str">
            <v/>
          </cell>
          <cell r="Z1022">
            <v>0</v>
          </cell>
          <cell r="AA1022" t="str">
            <v/>
          </cell>
          <cell r="AB1022" t="str">
            <v/>
          </cell>
          <cell r="AC1022" t="str">
            <v/>
          </cell>
          <cell r="AD1022" t="str">
            <v/>
          </cell>
          <cell r="AE1022" t="str">
            <v/>
          </cell>
          <cell r="AF1022" t="str">
            <v/>
          </cell>
          <cell r="AG1022" t="str">
            <v/>
          </cell>
          <cell r="AH1022" t="str">
            <v/>
          </cell>
          <cell r="AI1022" t="str">
            <v/>
          </cell>
          <cell r="AJ1022" t="str">
            <v/>
          </cell>
          <cell r="AK1022" t="str">
            <v/>
          </cell>
        </row>
        <row r="1023">
          <cell r="C1023" t="str">
            <v>INE414G07HT4</v>
          </cell>
          <cell r="D1023" t="str">
            <v>Muthoot Finance Ltd.</v>
          </cell>
          <cell r="E1023" t="str">
            <v>Muthoot Fin 08.60% ( SERIES 25-A, Option II) 25-Aug-2025</v>
          </cell>
          <cell r="F1023" t="str">
            <v>Bond</v>
          </cell>
          <cell r="G1023">
            <v>45894</v>
          </cell>
          <cell r="H1023">
            <v>0.086</v>
          </cell>
          <cell r="I1023">
            <v>100</v>
          </cell>
          <cell r="J1023">
            <v>99.7256</v>
          </cell>
          <cell r="K1023">
            <v>0.0878</v>
          </cell>
          <cell r="L1023">
            <v>0.017237000000000002</v>
          </cell>
          <cell r="M1023" t="str">
            <v>Maturity</v>
          </cell>
          <cell r="N1023">
            <v>45894</v>
          </cell>
          <cell r="O1023">
            <v>1.2595628415300546</v>
          </cell>
          <cell r="P1023">
            <v>1.1775200703383073</v>
          </cell>
          <cell r="Q1023">
            <v>1.0824784614251768</v>
          </cell>
          <cell r="R1023" t="str">
            <v>CRISIL AA+</v>
          </cell>
          <cell r="S1023" t="str">
            <v/>
          </cell>
          <cell r="T1023">
            <v>99.7247</v>
          </cell>
          <cell r="U1023">
            <v>0.0878</v>
          </cell>
          <cell r="V1023">
            <v>0.017255999999999994</v>
          </cell>
          <cell r="W1023" t="str">
            <v>Level-3</v>
          </cell>
          <cell r="X1023" t="str">
            <v>Maturity</v>
          </cell>
          <cell r="Y1023" t="str">
            <v/>
          </cell>
          <cell r="Z1023">
            <v>0</v>
          </cell>
          <cell r="AA1023" t="str">
            <v/>
          </cell>
          <cell r="AB1023" t="str">
            <v/>
          </cell>
          <cell r="AC1023" t="str">
            <v/>
          </cell>
          <cell r="AD1023" t="str">
            <v/>
          </cell>
          <cell r="AE1023" t="str">
            <v/>
          </cell>
          <cell r="AF1023" t="str">
            <v/>
          </cell>
          <cell r="AG1023" t="str">
            <v/>
          </cell>
          <cell r="AH1023" t="str">
            <v/>
          </cell>
          <cell r="AI1023" t="str">
            <v/>
          </cell>
          <cell r="AJ1023" t="str">
            <v/>
          </cell>
          <cell r="AK1023" t="str">
            <v/>
          </cell>
        </row>
        <row r="1024">
          <cell r="C1024" t="str">
            <v>INE0OGZ15015</v>
          </cell>
          <cell r="D1024" t="str">
            <v>Sansar Trust</v>
          </cell>
          <cell r="E1024" t="str">
            <v>SANSAR TRUST December 2022 PTC A1 22-Jan-2028</v>
          </cell>
          <cell r="F1024" t="str">
            <v>Bond</v>
          </cell>
          <cell r="G1024">
            <v>46774</v>
          </cell>
          <cell r="H1024">
            <v>0</v>
          </cell>
          <cell r="I1024">
            <v>164270.697578</v>
          </cell>
          <cell r="J1024">
            <v>162427.2129</v>
          </cell>
          <cell r="K1024">
            <v>0.0918</v>
          </cell>
          <cell r="L1024">
            <v>0.021596000000000004</v>
          </cell>
          <cell r="M1024" t="str">
            <v>Maturity</v>
          </cell>
          <cell r="N1024">
            <v>46774</v>
          </cell>
          <cell r="O1024">
            <v>3.6691668538064226</v>
          </cell>
          <cell r="P1024">
            <v>1.486031047601355</v>
          </cell>
          <cell r="Q1024">
            <v>1.4747492160982036</v>
          </cell>
          <cell r="R1024" t="str">
            <v>[ICRA]AAA(SO)</v>
          </cell>
          <cell r="S1024" t="str">
            <v/>
          </cell>
          <cell r="T1024">
            <v>162424.4077</v>
          </cell>
          <cell r="U1024">
            <v>0.0918</v>
          </cell>
          <cell r="V1024">
            <v>0.021259</v>
          </cell>
          <cell r="W1024" t="str">
            <v>Level-3</v>
          </cell>
          <cell r="X1024" t="str">
            <v>Maturity</v>
          </cell>
          <cell r="Y1024" t="str">
            <v/>
          </cell>
          <cell r="Z1024">
            <v>0</v>
          </cell>
          <cell r="AA1024" t="str">
            <v/>
          </cell>
          <cell r="AB1024" t="str">
            <v/>
          </cell>
          <cell r="AC1024" t="str">
            <v/>
          </cell>
          <cell r="AD1024">
            <v>60</v>
          </cell>
          <cell r="AE1024" t="str">
            <v/>
          </cell>
          <cell r="AF1024" t="str">
            <v/>
          </cell>
          <cell r="AG1024" t="str">
            <v/>
          </cell>
          <cell r="AH1024" t="str">
            <v/>
          </cell>
          <cell r="AI1024" t="str">
            <v/>
          </cell>
          <cell r="AJ1024" t="str">
            <v/>
          </cell>
          <cell r="AK1024" t="str">
            <v/>
          </cell>
        </row>
        <row r="1025">
          <cell r="C1025" t="str">
            <v>INE090A08TT8</v>
          </cell>
          <cell r="D1025" t="str">
            <v>ICICI Bank Ltd.</v>
          </cell>
          <cell r="E1025" t="str">
            <v>ICICI Bank 08.40% 13-May-2026</v>
          </cell>
          <cell r="F1025" t="str">
            <v>Bond</v>
          </cell>
          <cell r="G1025">
            <v>46155</v>
          </cell>
          <cell r="H1025">
            <v>0.084</v>
          </cell>
          <cell r="I1025">
            <v>100</v>
          </cell>
          <cell r="J1025">
            <v>100.8564</v>
          </cell>
          <cell r="K1025">
            <v>0.079083</v>
          </cell>
          <cell r="L1025">
            <v>0.00852</v>
          </cell>
          <cell r="M1025" t="str">
            <v>Maturity</v>
          </cell>
          <cell r="N1025">
            <v>46155</v>
          </cell>
          <cell r="O1025">
            <v>1.9753424657534246</v>
          </cell>
          <cell r="P1025">
            <v>1.8954363375419943</v>
          </cell>
          <cell r="Q1025">
            <v>1.75652506576602</v>
          </cell>
          <cell r="R1025" t="str">
            <v>[ICRA]AAA</v>
          </cell>
          <cell r="S1025" t="str">
            <v/>
          </cell>
          <cell r="T1025">
            <v>100.8584</v>
          </cell>
          <cell r="U1025">
            <v>0.079083</v>
          </cell>
          <cell r="V1025">
            <v>0.008238999999999996</v>
          </cell>
          <cell r="W1025" t="str">
            <v>Level-3</v>
          </cell>
          <cell r="X1025" t="str">
            <v>Maturity</v>
          </cell>
          <cell r="Y1025" t="str">
            <v/>
          </cell>
          <cell r="Z1025">
            <v>0</v>
          </cell>
          <cell r="AA1025" t="str">
            <v/>
          </cell>
          <cell r="AB1025" t="str">
            <v/>
          </cell>
          <cell r="AC1025" t="str">
            <v/>
          </cell>
          <cell r="AD1025" t="str">
            <v/>
          </cell>
          <cell r="AE1025" t="str">
            <v/>
          </cell>
          <cell r="AF1025" t="str">
            <v/>
          </cell>
          <cell r="AG1025" t="str">
            <v/>
          </cell>
          <cell r="AH1025" t="str">
            <v/>
          </cell>
          <cell r="AI1025" t="str">
            <v/>
          </cell>
          <cell r="AJ1025" t="str">
            <v/>
          </cell>
          <cell r="AK1025" t="str">
            <v/>
          </cell>
        </row>
        <row r="1026">
          <cell r="C1026" t="str">
            <v>INE477A07373</v>
          </cell>
          <cell r="D1026" t="str">
            <v>CanFin Homes Ltd.</v>
          </cell>
          <cell r="E1026" t="str">
            <v>Can Fin Homes 08.45%  27-May-2026</v>
          </cell>
          <cell r="F1026" t="str">
            <v>Bond</v>
          </cell>
          <cell r="G1026">
            <v>46169</v>
          </cell>
          <cell r="H1026">
            <v>0.0845</v>
          </cell>
          <cell r="I1026">
            <v>100</v>
          </cell>
          <cell r="J1026">
            <v>100.5815</v>
          </cell>
          <cell r="K1026">
            <v>0.0812</v>
          </cell>
          <cell r="L1026">
            <v>0.011085999999999999</v>
          </cell>
          <cell r="M1026" t="str">
            <v>Maturity</v>
          </cell>
          <cell r="N1026">
            <v>46169</v>
          </cell>
          <cell r="O1026">
            <v>2.0115951792798863</v>
          </cell>
          <cell r="P1026">
            <v>1.8948293468063067</v>
          </cell>
          <cell r="Q1026">
            <v>1.752524368115341</v>
          </cell>
          <cell r="R1026" t="str">
            <v>IND AA+</v>
          </cell>
          <cell r="S1026" t="str">
            <v/>
          </cell>
          <cell r="T1026">
            <v>100.5827</v>
          </cell>
          <cell r="U1026">
            <v>0.0812</v>
          </cell>
          <cell r="V1026">
            <v>0.010984999999999995</v>
          </cell>
          <cell r="W1026" t="str">
            <v>Level-3</v>
          </cell>
          <cell r="X1026" t="str">
            <v>Maturity</v>
          </cell>
          <cell r="Y1026" t="str">
            <v/>
          </cell>
          <cell r="Z1026">
            <v>0</v>
          </cell>
          <cell r="AA1026" t="str">
            <v/>
          </cell>
          <cell r="AB1026" t="str">
            <v/>
          </cell>
          <cell r="AC1026" t="str">
            <v/>
          </cell>
          <cell r="AD1026" t="str">
            <v/>
          </cell>
          <cell r="AE1026" t="str">
            <v/>
          </cell>
          <cell r="AF1026" t="str">
            <v/>
          </cell>
          <cell r="AG1026" t="str">
            <v/>
          </cell>
          <cell r="AH1026" t="str">
            <v/>
          </cell>
          <cell r="AI1026" t="str">
            <v/>
          </cell>
          <cell r="AJ1026" t="str">
            <v/>
          </cell>
          <cell r="AK1026" t="str">
            <v/>
          </cell>
        </row>
        <row r="1027">
          <cell r="C1027" t="str">
            <v>INE115A07QF0</v>
          </cell>
          <cell r="D1027" t="str">
            <v>LIC Housing Finance Ltd.</v>
          </cell>
          <cell r="E1027" t="str">
            <v>LICHF 07.95% (Tranche 430) 21-Feb-2033</v>
          </cell>
          <cell r="F1027" t="str">
            <v>Bond</v>
          </cell>
          <cell r="G1027">
            <v>48631</v>
          </cell>
          <cell r="H1027">
            <v>0.0795</v>
          </cell>
          <cell r="I1027">
            <v>100</v>
          </cell>
          <cell r="J1027">
            <v>101.4942</v>
          </cell>
          <cell r="K1027">
            <v>0.077</v>
          </cell>
          <cell r="L1027">
            <v>0.006371000000000002</v>
          </cell>
          <cell r="M1027" t="str">
            <v>Maturity</v>
          </cell>
          <cell r="N1027">
            <v>48631</v>
          </cell>
          <cell r="O1027">
            <v>8.751366120218579</v>
          </cell>
          <cell r="P1027">
            <v>6.525418655104426</v>
          </cell>
          <cell r="Q1027">
            <v>6.058884545129457</v>
          </cell>
          <cell r="R1027" t="str">
            <v>CRISIL AAA</v>
          </cell>
          <cell r="S1027" t="str">
            <v/>
          </cell>
          <cell r="T1027">
            <v>101.4949</v>
          </cell>
          <cell r="U1027">
            <v>0.077</v>
          </cell>
          <cell r="V1027">
            <v>0.006067000000000003</v>
          </cell>
          <cell r="W1027" t="str">
            <v>Level-2</v>
          </cell>
          <cell r="X1027" t="str">
            <v>Maturity</v>
          </cell>
          <cell r="Y1027" t="str">
            <v/>
          </cell>
          <cell r="Z1027">
            <v>0</v>
          </cell>
          <cell r="AA1027" t="str">
            <v/>
          </cell>
          <cell r="AB1027" t="str">
            <v/>
          </cell>
          <cell r="AC1027" t="str">
            <v/>
          </cell>
          <cell r="AD1027" t="str">
            <v/>
          </cell>
          <cell r="AE1027" t="str">
            <v/>
          </cell>
          <cell r="AF1027" t="str">
            <v/>
          </cell>
          <cell r="AG1027" t="str">
            <v/>
          </cell>
          <cell r="AH1027" t="str">
            <v/>
          </cell>
          <cell r="AI1027" t="str">
            <v/>
          </cell>
          <cell r="AJ1027" t="str">
            <v/>
          </cell>
          <cell r="AK1027" t="str">
            <v/>
          </cell>
        </row>
        <row r="1028">
          <cell r="C1028" t="str">
            <v>INE121A07QV5</v>
          </cell>
          <cell r="D1028" t="str">
            <v>Cholamandalam Investment &amp; Finance Co. Ltd.</v>
          </cell>
          <cell r="E1028" t="str">
            <v>Cholamandalam Investment &amp; Fin 08.50% (Series 633) 27-Mar-2026</v>
          </cell>
          <cell r="F1028" t="str">
            <v>Bond</v>
          </cell>
          <cell r="G1028">
            <v>46108</v>
          </cell>
          <cell r="H1028">
            <v>0.085</v>
          </cell>
          <cell r="I1028">
            <v>100</v>
          </cell>
          <cell r="J1028">
            <v>99.7487</v>
          </cell>
          <cell r="K1028">
            <v>0.08625</v>
          </cell>
          <cell r="L1028">
            <v>0.015686999999999993</v>
          </cell>
          <cell r="M1028" t="str">
            <v>Maturity</v>
          </cell>
          <cell r="N1028">
            <v>46108</v>
          </cell>
          <cell r="O1028">
            <v>1.8465753424657534</v>
          </cell>
          <cell r="P1028">
            <v>1.7654114261350748</v>
          </cell>
          <cell r="Q1028">
            <v>1.6252349147388492</v>
          </cell>
          <cell r="R1028" t="str">
            <v>[ICRA]AA+</v>
          </cell>
          <cell r="S1028" t="str">
            <v/>
          </cell>
          <cell r="T1028">
            <v>99.7491</v>
          </cell>
          <cell r="U1028">
            <v>0.08625</v>
          </cell>
          <cell r="V1028">
            <v>0.015122999999999998</v>
          </cell>
          <cell r="W1028" t="str">
            <v>Level-3</v>
          </cell>
          <cell r="X1028" t="str">
            <v>Maturity</v>
          </cell>
          <cell r="Y1028" t="str">
            <v/>
          </cell>
          <cell r="Z1028">
            <v>0</v>
          </cell>
          <cell r="AA1028" t="str">
            <v/>
          </cell>
          <cell r="AB1028" t="str">
            <v/>
          </cell>
          <cell r="AC1028" t="str">
            <v/>
          </cell>
          <cell r="AD1028" t="str">
            <v/>
          </cell>
          <cell r="AE1028" t="str">
            <v/>
          </cell>
          <cell r="AF1028" t="str">
            <v/>
          </cell>
          <cell r="AG1028" t="str">
            <v/>
          </cell>
          <cell r="AH1028" t="str">
            <v/>
          </cell>
          <cell r="AI1028" t="str">
            <v/>
          </cell>
          <cell r="AJ1028" t="str">
            <v/>
          </cell>
          <cell r="AK1028" t="str">
            <v/>
          </cell>
        </row>
        <row r="1029">
          <cell r="C1029" t="str">
            <v>INE053F08270</v>
          </cell>
          <cell r="D1029" t="str">
            <v>Indian Railway Finance Corporation Ltd.</v>
          </cell>
          <cell r="E1029" t="str">
            <v>IRFC 07.75% (Series 169) 15-Apr-2033</v>
          </cell>
          <cell r="F1029" t="str">
            <v>Bond</v>
          </cell>
          <cell r="G1029">
            <v>48684</v>
          </cell>
          <cell r="H1029">
            <v>0.0775</v>
          </cell>
          <cell r="I1029">
            <v>100</v>
          </cell>
          <cell r="J1029">
            <v>101.9743</v>
          </cell>
          <cell r="K1029">
            <v>0.07434</v>
          </cell>
          <cell r="L1029">
            <v>0.003711000000000006</v>
          </cell>
          <cell r="M1029" t="str">
            <v>Maturity</v>
          </cell>
          <cell r="N1029">
            <v>48684</v>
          </cell>
          <cell r="O1029">
            <v>8.897537240811438</v>
          </cell>
          <cell r="P1029">
            <v>6.480855667340652</v>
          </cell>
          <cell r="Q1029">
            <v>6.032406563416286</v>
          </cell>
          <cell r="R1029" t="str">
            <v>CRISIL AAA</v>
          </cell>
          <cell r="S1029" t="str">
            <v/>
          </cell>
          <cell r="T1029">
            <v>101.9745</v>
          </cell>
          <cell r="U1029">
            <v>0.07434</v>
          </cell>
          <cell r="V1029">
            <v>0.003366999999999995</v>
          </cell>
          <cell r="W1029" t="str">
            <v>Level-2</v>
          </cell>
          <cell r="X1029" t="str">
            <v>Maturity</v>
          </cell>
          <cell r="Y1029" t="str">
            <v/>
          </cell>
          <cell r="Z1029">
            <v>0</v>
          </cell>
          <cell r="AA1029" t="str">
            <v/>
          </cell>
          <cell r="AB1029" t="str">
            <v/>
          </cell>
          <cell r="AC1029" t="str">
            <v/>
          </cell>
          <cell r="AD1029" t="str">
            <v/>
          </cell>
          <cell r="AE1029" t="str">
            <v/>
          </cell>
          <cell r="AF1029" t="str">
            <v/>
          </cell>
          <cell r="AG1029" t="str">
            <v/>
          </cell>
          <cell r="AH1029" t="str">
            <v/>
          </cell>
          <cell r="AI1029" t="str">
            <v/>
          </cell>
          <cell r="AJ1029" t="str">
            <v/>
          </cell>
          <cell r="AK1029" t="str">
            <v/>
          </cell>
        </row>
        <row r="1030">
          <cell r="C1030" t="str">
            <v>INE514E08FS0</v>
          </cell>
          <cell r="D1030" t="str">
            <v>Export Import Bank Of India</v>
          </cell>
          <cell r="E1030" t="str">
            <v>EXIM 08.50% (Series U 07-2033 ) 14-Mar-2033</v>
          </cell>
          <cell r="F1030" t="str">
            <v>Bond</v>
          </cell>
          <cell r="G1030">
            <v>48652</v>
          </cell>
          <cell r="H1030">
            <v>0.085</v>
          </cell>
          <cell r="I1030">
            <v>100</v>
          </cell>
          <cell r="J1030">
            <v>106.725</v>
          </cell>
          <cell r="K1030">
            <v>0.07425</v>
          </cell>
          <cell r="L1030">
            <v>0.0036209999999999992</v>
          </cell>
          <cell r="M1030" t="str">
            <v>Maturity</v>
          </cell>
          <cell r="N1030">
            <v>48652</v>
          </cell>
          <cell r="O1030">
            <v>8.810958904109588</v>
          </cell>
          <cell r="P1030">
            <v>6.53126071690244</v>
          </cell>
          <cell r="Q1030">
            <v>6.079833108589658</v>
          </cell>
          <cell r="R1030" t="str">
            <v>CRISIL AAA</v>
          </cell>
          <cell r="S1030" t="str">
            <v/>
          </cell>
          <cell r="T1030">
            <v>106.7271</v>
          </cell>
          <cell r="U1030">
            <v>0.07425</v>
          </cell>
          <cell r="V1030">
            <v>0.0032169999999999976</v>
          </cell>
          <cell r="W1030" t="str">
            <v>Level-3</v>
          </cell>
          <cell r="X1030" t="str">
            <v>Maturity</v>
          </cell>
          <cell r="Y1030" t="str">
            <v/>
          </cell>
          <cell r="Z1030">
            <v>0</v>
          </cell>
          <cell r="AA1030" t="str">
            <v/>
          </cell>
          <cell r="AB1030" t="str">
            <v/>
          </cell>
          <cell r="AC1030" t="str">
            <v/>
          </cell>
          <cell r="AD1030" t="str">
            <v/>
          </cell>
          <cell r="AE1030" t="str">
            <v/>
          </cell>
          <cell r="AF1030" t="str">
            <v/>
          </cell>
          <cell r="AG1030" t="str">
            <v/>
          </cell>
          <cell r="AH1030" t="str">
            <v/>
          </cell>
          <cell r="AI1030" t="str">
            <v/>
          </cell>
          <cell r="AJ1030" t="str">
            <v/>
          </cell>
          <cell r="AK1030" t="str">
            <v/>
          </cell>
        </row>
        <row r="1031">
          <cell r="C1031" t="str">
            <v>INE094A08150</v>
          </cell>
          <cell r="D1031" t="str">
            <v>Hindustan Petroleum Corporation Ltd.</v>
          </cell>
          <cell r="E1031" t="str">
            <v>HPCL 07.74% (Series I) 02-Mar-2028</v>
          </cell>
          <cell r="F1031" t="str">
            <v>Bond</v>
          </cell>
          <cell r="G1031">
            <v>46814</v>
          </cell>
          <cell r="H1031">
            <v>0.0774</v>
          </cell>
          <cell r="I1031">
            <v>100</v>
          </cell>
          <cell r="J1031">
            <v>100.6191</v>
          </cell>
          <cell r="K1031">
            <v>0.0753</v>
          </cell>
          <cell r="L1031">
            <v>0.005096000000000003</v>
          </cell>
          <cell r="M1031" t="str">
            <v>Maturity</v>
          </cell>
          <cell r="N1031">
            <v>46814</v>
          </cell>
          <cell r="O1031">
            <v>3.778082191780822</v>
          </cell>
          <cell r="P1031">
            <v>3.3661483247748856</v>
          </cell>
          <cell r="Q1031">
            <v>3.130427159653014</v>
          </cell>
          <cell r="R1031" t="str">
            <v>CRISIL AAA</v>
          </cell>
          <cell r="S1031" t="str">
            <v/>
          </cell>
          <cell r="T1031">
            <v>100.62</v>
          </cell>
          <cell r="U1031">
            <v>0.0753</v>
          </cell>
          <cell r="V1031">
            <v>0.004758999999999999</v>
          </cell>
          <cell r="W1031" t="str">
            <v>Level-3</v>
          </cell>
          <cell r="X1031" t="str">
            <v>Maturity</v>
          </cell>
          <cell r="Y1031" t="str">
            <v/>
          </cell>
          <cell r="Z1031">
            <v>0</v>
          </cell>
          <cell r="AA1031" t="str">
            <v/>
          </cell>
          <cell r="AB1031" t="str">
            <v/>
          </cell>
          <cell r="AC1031" t="str">
            <v/>
          </cell>
          <cell r="AD1031" t="str">
            <v/>
          </cell>
          <cell r="AE1031" t="str">
            <v/>
          </cell>
          <cell r="AF1031" t="str">
            <v/>
          </cell>
          <cell r="AG1031" t="str">
            <v/>
          </cell>
          <cell r="AH1031" t="str">
            <v/>
          </cell>
          <cell r="AI1031" t="str">
            <v/>
          </cell>
          <cell r="AJ1031" t="str">
            <v/>
          </cell>
          <cell r="AK1031" t="str">
            <v/>
          </cell>
        </row>
        <row r="1032">
          <cell r="C1032" t="str">
            <v>INE219X07363</v>
          </cell>
          <cell r="D1032" t="str">
            <v>India Grid Trust</v>
          </cell>
          <cell r="E1032" t="str">
            <v>India Grid Trust 07.85% (SERIES P) 28-Feb-2028</v>
          </cell>
          <cell r="F1032" t="str">
            <v>Bond</v>
          </cell>
          <cell r="G1032">
            <v>46811</v>
          </cell>
          <cell r="H1032">
            <v>0.0785</v>
          </cell>
          <cell r="I1032">
            <v>100</v>
          </cell>
          <cell r="J1032">
            <v>100.1765</v>
          </cell>
          <cell r="K1032">
            <v>0.08025</v>
          </cell>
          <cell r="L1032">
            <v>0.010046</v>
          </cell>
          <cell r="M1032" t="str">
            <v>Maturity</v>
          </cell>
          <cell r="N1032">
            <v>46811</v>
          </cell>
          <cell r="O1032">
            <v>3.770933453102777</v>
          </cell>
          <cell r="P1032">
            <v>3.262128707892469</v>
          </cell>
          <cell r="Q1032">
            <v>3.1979694458844126</v>
          </cell>
          <cell r="R1032" t="str">
            <v>[ICRA]AAA</v>
          </cell>
          <cell r="S1032" t="str">
            <v/>
          </cell>
          <cell r="T1032">
            <v>100.1766</v>
          </cell>
          <cell r="U1032">
            <v>0.08025</v>
          </cell>
          <cell r="V1032">
            <v>0.009909000000000001</v>
          </cell>
          <cell r="W1032" t="str">
            <v>Level-3</v>
          </cell>
          <cell r="X1032" t="str">
            <v>Maturity</v>
          </cell>
          <cell r="Y1032" t="str">
            <v/>
          </cell>
          <cell r="Z1032">
            <v>0</v>
          </cell>
          <cell r="AA1032" t="str">
            <v/>
          </cell>
          <cell r="AB1032" t="str">
            <v/>
          </cell>
          <cell r="AC1032" t="str">
            <v/>
          </cell>
          <cell r="AD1032" t="str">
            <v/>
          </cell>
          <cell r="AE1032" t="str">
            <v/>
          </cell>
          <cell r="AF1032" t="str">
            <v/>
          </cell>
          <cell r="AG1032" t="str">
            <v/>
          </cell>
          <cell r="AH1032" t="str">
            <v/>
          </cell>
          <cell r="AI1032" t="str">
            <v/>
          </cell>
          <cell r="AJ1032" t="str">
            <v/>
          </cell>
          <cell r="AK1032" t="str">
            <v/>
          </cell>
        </row>
        <row r="1033">
          <cell r="C1033" t="str">
            <v>INE774D07UP9</v>
          </cell>
          <cell r="D1033" t="str">
            <v>Mahindra &amp; Mahindra Financial Services Ltd.</v>
          </cell>
          <cell r="E1033" t="str">
            <v>MMFSL 0.00% (Series AJ2022) 21-May-2025</v>
          </cell>
          <cell r="F1033" t="str">
            <v>Bond</v>
          </cell>
          <cell r="G1033">
            <v>45798</v>
          </cell>
          <cell r="H1033">
            <v>0</v>
          </cell>
          <cell r="I1033">
            <v>100</v>
          </cell>
          <cell r="J1033">
            <v>92.513</v>
          </cell>
          <cell r="K1033">
            <v>0.0816</v>
          </cell>
          <cell r="L1033">
            <v>0.011482000000000006</v>
          </cell>
          <cell r="M1033" t="str">
            <v>Maturity</v>
          </cell>
          <cell r="N1033">
            <v>45798</v>
          </cell>
          <cell r="O1033">
            <v>0.9972602739726028</v>
          </cell>
          <cell r="P1033">
            <v>0.9945205479452055</v>
          </cell>
          <cell r="Q1033">
            <v>0.9194901515765583</v>
          </cell>
          <cell r="R1033" t="str">
            <v>IND AAA</v>
          </cell>
          <cell r="S1033" t="str">
            <v/>
          </cell>
          <cell r="T1033">
            <v>92.4939</v>
          </cell>
          <cell r="U1033">
            <v>0.0816</v>
          </cell>
          <cell r="V1033">
            <v>0.01140066666666667</v>
          </cell>
          <cell r="W1033" t="str">
            <v>Level-3</v>
          </cell>
          <cell r="X1033" t="str">
            <v>Maturity</v>
          </cell>
          <cell r="Y1033" t="str">
            <v/>
          </cell>
          <cell r="Z1033">
            <v>0</v>
          </cell>
          <cell r="AA1033" t="str">
            <v/>
          </cell>
          <cell r="AB1033" t="str">
            <v/>
          </cell>
          <cell r="AC1033" t="str">
            <v/>
          </cell>
          <cell r="AD1033" t="str">
            <v/>
          </cell>
          <cell r="AE1033" t="str">
            <v/>
          </cell>
          <cell r="AF1033" t="str">
            <v/>
          </cell>
          <cell r="AG1033" t="str">
            <v/>
          </cell>
          <cell r="AH1033" t="str">
            <v/>
          </cell>
          <cell r="AI1033" t="str">
            <v/>
          </cell>
          <cell r="AJ1033" t="str">
            <v/>
          </cell>
          <cell r="AK1033" t="str">
            <v/>
          </cell>
        </row>
        <row r="1034">
          <cell r="C1034" t="str">
            <v>INE756I07ED5</v>
          </cell>
          <cell r="D1034" t="str">
            <v>HDB Financial Services Ltd.</v>
          </cell>
          <cell r="E1034" t="str">
            <v>HDB Financial Services 06.30% (Series 2022 A/1(FX)/177) 17-Mar-2025</v>
          </cell>
          <cell r="F1034" t="str">
            <v>Bond</v>
          </cell>
          <cell r="G1034">
            <v>45733</v>
          </cell>
          <cell r="H1034">
            <v>0.063</v>
          </cell>
          <cell r="I1034">
            <v>100</v>
          </cell>
          <cell r="J1034">
            <v>98.515</v>
          </cell>
          <cell r="K1034">
            <v>0.081504</v>
          </cell>
          <cell r="L1034">
            <v>0.011403999999999997</v>
          </cell>
          <cell r="M1034" t="str">
            <v>Maturity</v>
          </cell>
          <cell r="N1034">
            <v>45733</v>
          </cell>
          <cell r="O1034">
            <v>0.8191780821917808</v>
          </cell>
          <cell r="P1034">
            <v>0.8164383561643835</v>
          </cell>
          <cell r="Q1034">
            <v>0.7549101585980112</v>
          </cell>
          <cell r="R1034" t="str">
            <v>CRISIL AAA</v>
          </cell>
          <cell r="S1034" t="str">
            <v/>
          </cell>
          <cell r="T1034">
            <v>98.5114</v>
          </cell>
          <cell r="U1034">
            <v>0.081504</v>
          </cell>
          <cell r="V1034">
            <v>0.011403999999999997</v>
          </cell>
          <cell r="W1034" t="str">
            <v>Level-3</v>
          </cell>
          <cell r="X1034" t="str">
            <v>Maturity</v>
          </cell>
          <cell r="Y1034" t="str">
            <v/>
          </cell>
          <cell r="Z1034">
            <v>0</v>
          </cell>
          <cell r="AA1034" t="str">
            <v/>
          </cell>
          <cell r="AB1034" t="str">
            <v/>
          </cell>
          <cell r="AC1034" t="str">
            <v/>
          </cell>
          <cell r="AD1034" t="str">
            <v/>
          </cell>
          <cell r="AE1034" t="str">
            <v/>
          </cell>
          <cell r="AF1034" t="str">
            <v/>
          </cell>
          <cell r="AG1034" t="str">
            <v/>
          </cell>
          <cell r="AH1034" t="str">
            <v/>
          </cell>
          <cell r="AI1034" t="str">
            <v/>
          </cell>
          <cell r="AJ1034" t="str">
            <v/>
          </cell>
          <cell r="AK1034" t="str">
            <v/>
          </cell>
        </row>
        <row r="1035">
          <cell r="C1035" t="str">
            <v>INE134E08MB9</v>
          </cell>
          <cell r="D1035" t="str">
            <v>Power Finance Corporation Ltd.</v>
          </cell>
          <cell r="E1035" t="str">
            <v>PFC 07.82% (Series BS224) 06-Mar-2038</v>
          </cell>
          <cell r="F1035" t="str">
            <v>Bond</v>
          </cell>
          <cell r="G1035">
            <v>50470</v>
          </cell>
          <cell r="H1035">
            <v>0.0782</v>
          </cell>
          <cell r="I1035">
            <v>100</v>
          </cell>
          <cell r="J1035">
            <v>103.6808</v>
          </cell>
          <cell r="K1035">
            <v>0.0738</v>
          </cell>
          <cell r="L1035">
            <v>0.0029640000000000083</v>
          </cell>
          <cell r="M1035" t="str">
            <v>Maturity</v>
          </cell>
          <cell r="N1035">
            <v>50470</v>
          </cell>
          <cell r="O1035">
            <v>13.789041095890411</v>
          </cell>
          <cell r="P1035">
            <v>8.864673273990851</v>
          </cell>
          <cell r="Q1035">
            <v>8.255423052701481</v>
          </cell>
          <cell r="R1035" t="str">
            <v>CRISIL AAA</v>
          </cell>
          <cell r="S1035" t="str">
            <v/>
          </cell>
          <cell r="T1035">
            <v>103.6816</v>
          </cell>
          <cell r="U1035">
            <v>0.0738</v>
          </cell>
          <cell r="V1035">
            <v>0.002789999999999987</v>
          </cell>
          <cell r="W1035" t="str">
            <v>Level-3</v>
          </cell>
          <cell r="X1035" t="str">
            <v>Maturity</v>
          </cell>
          <cell r="Y1035" t="str">
            <v/>
          </cell>
          <cell r="Z1035">
            <v>0</v>
          </cell>
          <cell r="AA1035" t="str">
            <v/>
          </cell>
          <cell r="AB1035" t="str">
            <v/>
          </cell>
          <cell r="AC1035" t="str">
            <v/>
          </cell>
          <cell r="AD1035" t="str">
            <v/>
          </cell>
          <cell r="AE1035" t="str">
            <v/>
          </cell>
          <cell r="AF1035" t="str">
            <v/>
          </cell>
          <cell r="AG1035" t="str">
            <v/>
          </cell>
          <cell r="AH1035" t="str">
            <v/>
          </cell>
          <cell r="AI1035" t="str">
            <v/>
          </cell>
          <cell r="AJ1035" t="str">
            <v/>
          </cell>
          <cell r="AK1035" t="str">
            <v/>
          </cell>
        </row>
        <row r="1036">
          <cell r="C1036" t="str">
            <v>INE756I07DY3</v>
          </cell>
          <cell r="D1036" t="str">
            <v>HDB Financial Services Ltd.</v>
          </cell>
          <cell r="E1036" t="str">
            <v>HDB Financial Services 0% (Series 2021 171) 30-Jul-2024</v>
          </cell>
          <cell r="F1036" t="str">
            <v>Bond</v>
          </cell>
          <cell r="G1036">
            <v>45503</v>
          </cell>
          <cell r="H1036">
            <v>0</v>
          </cell>
          <cell r="I1036">
            <v>100</v>
          </cell>
          <cell r="J1036">
            <v>114.7216</v>
          </cell>
          <cell r="K1036">
            <v>0.0782</v>
          </cell>
          <cell r="L1036">
            <v>0.009523071428571436</v>
          </cell>
          <cell r="M1036" t="str">
            <v>Maturity</v>
          </cell>
          <cell r="N1036">
            <v>45503</v>
          </cell>
          <cell r="O1036">
            <v>0.1885245901639344</v>
          </cell>
          <cell r="P1036">
            <v>0.18579234972677597</v>
          </cell>
          <cell r="Q1036">
            <v>0.1723171486985494</v>
          </cell>
          <cell r="R1036" t="str">
            <v>CRISIL AAA</v>
          </cell>
          <cell r="S1036" t="str">
            <v/>
          </cell>
          <cell r="T1036">
            <v>114.6975</v>
          </cell>
          <cell r="U1036">
            <v>0.0782</v>
          </cell>
          <cell r="V1036">
            <v>0.009345517836472708</v>
          </cell>
          <cell r="W1036" t="str">
            <v>Level-3</v>
          </cell>
          <cell r="X1036" t="str">
            <v>Maturity</v>
          </cell>
          <cell r="Y1036" t="str">
            <v/>
          </cell>
          <cell r="Z1036">
            <v>16.3639</v>
          </cell>
          <cell r="AA1036" t="str">
            <v/>
          </cell>
          <cell r="AB1036" t="str">
            <v/>
          </cell>
          <cell r="AC1036" t="str">
            <v/>
          </cell>
          <cell r="AD1036" t="str">
            <v/>
          </cell>
          <cell r="AE1036" t="str">
            <v/>
          </cell>
          <cell r="AF1036" t="str">
            <v/>
          </cell>
          <cell r="AG1036" t="str">
            <v/>
          </cell>
          <cell r="AH1036" t="str">
            <v/>
          </cell>
          <cell r="AI1036" t="str">
            <v/>
          </cell>
          <cell r="AJ1036" t="str">
            <v/>
          </cell>
          <cell r="AK1036" t="str">
            <v/>
          </cell>
        </row>
        <row r="1037">
          <cell r="C1037" t="str">
            <v>INE601U08283</v>
          </cell>
          <cell r="D1037" t="str">
            <v>Tata Motors Finance Ltd.</v>
          </cell>
          <cell r="E1037" t="str">
            <v>Tata Motors Finance Ltd. FORMERLY- Tata Motors Finance Solutions (Erstwhile Tata Motors Finance) 0.00% (Series D) 21-Jan-2025</v>
          </cell>
          <cell r="F1037" t="str">
            <v>Bond</v>
          </cell>
          <cell r="G1037">
            <v>45678</v>
          </cell>
          <cell r="H1037">
            <v>0</v>
          </cell>
          <cell r="I1037">
            <v>100</v>
          </cell>
          <cell r="J1037">
            <v>116.8297</v>
          </cell>
          <cell r="K1037">
            <v>0.08625</v>
          </cell>
          <cell r="L1037">
            <v>0.016149999999999998</v>
          </cell>
          <cell r="M1037" t="str">
            <v>Maturity</v>
          </cell>
          <cell r="N1037">
            <v>45678</v>
          </cell>
          <cell r="O1037">
            <v>0.6666666666666666</v>
          </cell>
          <cell r="P1037">
            <v>0.6639344262295082</v>
          </cell>
          <cell r="Q1037">
            <v>0.6112169631571998</v>
          </cell>
          <cell r="R1037" t="str">
            <v>CRISIL AA</v>
          </cell>
          <cell r="S1037" t="str">
            <v/>
          </cell>
          <cell r="T1037">
            <v>116.8036</v>
          </cell>
          <cell r="U1037">
            <v>0.08625</v>
          </cell>
          <cell r="V1037">
            <v>0.016194999999999987</v>
          </cell>
          <cell r="W1037" t="str">
            <v>Level-3</v>
          </cell>
          <cell r="X1037" t="str">
            <v>Maturity</v>
          </cell>
          <cell r="Y1037" t="str">
            <v/>
          </cell>
          <cell r="Z1037">
            <v>23.4923</v>
          </cell>
          <cell r="AA1037" t="str">
            <v/>
          </cell>
          <cell r="AB1037" t="str">
            <v/>
          </cell>
          <cell r="AC1037" t="str">
            <v/>
          </cell>
          <cell r="AD1037" t="str">
            <v/>
          </cell>
          <cell r="AE1037" t="str">
            <v/>
          </cell>
          <cell r="AF1037" t="str">
            <v/>
          </cell>
          <cell r="AG1037" t="str">
            <v/>
          </cell>
          <cell r="AH1037" t="str">
            <v/>
          </cell>
          <cell r="AI1037" t="str">
            <v/>
          </cell>
          <cell r="AJ1037" t="str">
            <v/>
          </cell>
          <cell r="AK1037" t="str">
            <v/>
          </cell>
        </row>
        <row r="1038">
          <cell r="C1038" t="str">
            <v>INE163N08230</v>
          </cell>
          <cell r="D1038" t="str">
            <v>ONGC Petro Additions Ltd.</v>
          </cell>
          <cell r="E1038" t="str">
            <v>ONGC Petro Additions 08.57% (Series IX ) 11-Sep-2024</v>
          </cell>
          <cell r="F1038" t="str">
            <v>Bond</v>
          </cell>
          <cell r="G1038">
            <v>45546</v>
          </cell>
          <cell r="H1038">
            <v>0.0857</v>
          </cell>
          <cell r="I1038">
            <v>100</v>
          </cell>
          <cell r="J1038">
            <v>100.1429</v>
          </cell>
          <cell r="K1038">
            <v>0.0795</v>
          </cell>
          <cell r="L1038">
            <v>0.010443320476190468</v>
          </cell>
          <cell r="M1038" t="str">
            <v>Maturity</v>
          </cell>
          <cell r="N1038">
            <v>45546</v>
          </cell>
          <cell r="O1038">
            <v>0.30684931506849317</v>
          </cell>
          <cell r="P1038">
            <v>0.3041095890410959</v>
          </cell>
          <cell r="Q1038">
            <v>0.2817133756749383</v>
          </cell>
          <cell r="R1038" t="str">
            <v>CRISIL AA</v>
          </cell>
          <cell r="S1038" t="str">
            <v/>
          </cell>
          <cell r="T1038">
            <v>100.1447</v>
          </cell>
          <cell r="U1038">
            <v>0.0795</v>
          </cell>
          <cell r="V1038">
            <v>0.010044318181818182</v>
          </cell>
          <cell r="W1038" t="str">
            <v>Level-3</v>
          </cell>
          <cell r="X1038" t="str">
            <v>Maturity</v>
          </cell>
          <cell r="Y1038" t="str">
            <v/>
          </cell>
          <cell r="Z1038">
            <v>0</v>
          </cell>
          <cell r="AA1038" t="str">
            <v/>
          </cell>
          <cell r="AB1038" t="str">
            <v/>
          </cell>
          <cell r="AC1038" t="str">
            <v/>
          </cell>
          <cell r="AD1038" t="str">
            <v/>
          </cell>
          <cell r="AE1038" t="str">
            <v/>
          </cell>
          <cell r="AF1038" t="str">
            <v/>
          </cell>
          <cell r="AG1038" t="str">
            <v/>
          </cell>
          <cell r="AH1038" t="str">
            <v/>
          </cell>
          <cell r="AI1038" t="str">
            <v/>
          </cell>
          <cell r="AJ1038" t="str">
            <v/>
          </cell>
          <cell r="AK1038" t="str">
            <v/>
          </cell>
        </row>
        <row r="1039">
          <cell r="C1039" t="str">
            <v>INE134E08MF0</v>
          </cell>
          <cell r="D1039" t="str">
            <v>Power Finance Corporation Ltd.</v>
          </cell>
          <cell r="E1039" t="str">
            <v>PFC 07.82% (Series BS 225B STRPP I) 13-Mar-2030</v>
          </cell>
          <cell r="F1039" t="str">
            <v>Bond</v>
          </cell>
          <cell r="G1039">
            <v>47555</v>
          </cell>
          <cell r="H1039">
            <v>0.0782</v>
          </cell>
          <cell r="I1039">
            <v>100</v>
          </cell>
          <cell r="J1039">
            <v>101.2794</v>
          </cell>
          <cell r="K1039">
            <v>0.0753</v>
          </cell>
          <cell r="L1039">
            <v>0.004941000000000001</v>
          </cell>
          <cell r="M1039" t="str">
            <v>Maturity</v>
          </cell>
          <cell r="N1039">
            <v>47555</v>
          </cell>
          <cell r="O1039">
            <v>5.808219178082192</v>
          </cell>
          <cell r="P1039">
            <v>4.824611995521749</v>
          </cell>
          <cell r="Q1039">
            <v>4.486759039823071</v>
          </cell>
          <cell r="R1039" t="str">
            <v>CRISIL AAA</v>
          </cell>
          <cell r="S1039" t="str">
            <v/>
          </cell>
          <cell r="T1039">
            <v>101.2804</v>
          </cell>
          <cell r="U1039">
            <v>0.0753</v>
          </cell>
          <cell r="V1039">
            <v>0.005242999999999998</v>
          </cell>
          <cell r="W1039" t="str">
            <v>Level-2</v>
          </cell>
          <cell r="X1039" t="str">
            <v>Maturity</v>
          </cell>
          <cell r="Y1039" t="str">
            <v/>
          </cell>
          <cell r="Z1039">
            <v>0</v>
          </cell>
          <cell r="AA1039" t="str">
            <v/>
          </cell>
          <cell r="AB1039" t="str">
            <v/>
          </cell>
          <cell r="AC1039" t="str">
            <v/>
          </cell>
          <cell r="AD1039" t="str">
            <v/>
          </cell>
          <cell r="AE1039" t="str">
            <v/>
          </cell>
          <cell r="AF1039" t="str">
            <v/>
          </cell>
          <cell r="AG1039" t="str">
            <v/>
          </cell>
          <cell r="AH1039" t="str">
            <v/>
          </cell>
          <cell r="AI1039" t="str">
            <v/>
          </cell>
          <cell r="AJ1039" t="str">
            <v/>
          </cell>
          <cell r="AK1039" t="str">
            <v/>
          </cell>
        </row>
        <row r="1040">
          <cell r="C1040" t="str">
            <v>INE134E08MG8</v>
          </cell>
          <cell r="D1040" t="str">
            <v>Power Finance Corporation Ltd.</v>
          </cell>
          <cell r="E1040" t="str">
            <v>PFC 07.82% (Series BS 225B STRPP II) 13-Mar-2031</v>
          </cell>
          <cell r="F1040" t="str">
            <v>Bond</v>
          </cell>
          <cell r="G1040">
            <v>47920</v>
          </cell>
          <cell r="H1040">
            <v>0.0782</v>
          </cell>
          <cell r="I1040">
            <v>100</v>
          </cell>
          <cell r="J1040">
            <v>101.4564</v>
          </cell>
          <cell r="K1040">
            <v>0.0753</v>
          </cell>
          <cell r="L1040">
            <v>0.004766000000000006</v>
          </cell>
          <cell r="M1040" t="str">
            <v>Maturity</v>
          </cell>
          <cell r="N1040">
            <v>47920</v>
          </cell>
          <cell r="O1040">
            <v>6.808219178082192</v>
          </cell>
          <cell r="P1040">
            <v>5.465117321862193</v>
          </cell>
          <cell r="Q1040">
            <v>5.082411719391978</v>
          </cell>
          <cell r="R1040" t="str">
            <v>CRISIL AAA</v>
          </cell>
          <cell r="S1040" t="str">
            <v/>
          </cell>
          <cell r="T1040">
            <v>101.4573</v>
          </cell>
          <cell r="U1040">
            <v>0.0753</v>
          </cell>
          <cell r="V1040">
            <v>0.005028000000000005</v>
          </cell>
          <cell r="W1040" t="str">
            <v>Level-2</v>
          </cell>
          <cell r="X1040" t="str">
            <v>Maturity</v>
          </cell>
          <cell r="Y1040" t="str">
            <v/>
          </cell>
          <cell r="Z1040">
            <v>0</v>
          </cell>
          <cell r="AA1040" t="str">
            <v/>
          </cell>
          <cell r="AB1040" t="str">
            <v/>
          </cell>
          <cell r="AC1040" t="str">
            <v/>
          </cell>
          <cell r="AD1040" t="str">
            <v/>
          </cell>
          <cell r="AE1040" t="str">
            <v/>
          </cell>
          <cell r="AF1040" t="str">
            <v/>
          </cell>
          <cell r="AG1040" t="str">
            <v/>
          </cell>
          <cell r="AH1040" t="str">
            <v/>
          </cell>
          <cell r="AI1040" t="str">
            <v/>
          </cell>
          <cell r="AJ1040" t="str">
            <v/>
          </cell>
          <cell r="AK1040" t="str">
            <v/>
          </cell>
        </row>
        <row r="1041">
          <cell r="C1041" t="str">
            <v>INE134E08ME3</v>
          </cell>
          <cell r="D1041" t="str">
            <v>Power Finance Corporation Ltd.</v>
          </cell>
          <cell r="E1041" t="str">
            <v>PFC 07.82% (Series BS 225B STRPP III) 12-Mar-2032</v>
          </cell>
          <cell r="F1041" t="str">
            <v>Bond</v>
          </cell>
          <cell r="G1041">
            <v>48285</v>
          </cell>
          <cell r="H1041">
            <v>0.0782</v>
          </cell>
          <cell r="I1041">
            <v>100</v>
          </cell>
          <cell r="J1041">
            <v>101.621</v>
          </cell>
          <cell r="K1041">
            <v>0.0753</v>
          </cell>
          <cell r="L1041">
            <v>0.00454800000000001</v>
          </cell>
          <cell r="M1041" t="str">
            <v>Maturity</v>
          </cell>
          <cell r="N1041">
            <v>48285</v>
          </cell>
          <cell r="O1041">
            <v>7.805486937645033</v>
          </cell>
          <cell r="P1041">
            <v>6.058772835359399</v>
          </cell>
          <cell r="Q1041">
            <v>5.634495336519482</v>
          </cell>
          <cell r="R1041" t="str">
            <v>CRISIL AAA</v>
          </cell>
          <cell r="S1041" t="str">
            <v/>
          </cell>
          <cell r="T1041">
            <v>101.6219</v>
          </cell>
          <cell r="U1041">
            <v>0.0753</v>
          </cell>
          <cell r="V1041">
            <v>0.005037</v>
          </cell>
          <cell r="W1041" t="str">
            <v>Level-2</v>
          </cell>
          <cell r="X1041" t="str">
            <v>Maturity</v>
          </cell>
          <cell r="Y1041" t="str">
            <v/>
          </cell>
          <cell r="Z1041">
            <v>0</v>
          </cell>
          <cell r="AA1041" t="str">
            <v/>
          </cell>
          <cell r="AB1041" t="str">
            <v/>
          </cell>
          <cell r="AC1041" t="str">
            <v/>
          </cell>
          <cell r="AD1041" t="str">
            <v/>
          </cell>
          <cell r="AE1041" t="str">
            <v/>
          </cell>
          <cell r="AF1041" t="str">
            <v/>
          </cell>
          <cell r="AG1041" t="str">
            <v/>
          </cell>
          <cell r="AH1041" t="str">
            <v/>
          </cell>
          <cell r="AI1041" t="str">
            <v/>
          </cell>
          <cell r="AJ1041" t="str">
            <v/>
          </cell>
          <cell r="AK1041" t="str">
            <v/>
          </cell>
        </row>
        <row r="1042">
          <cell r="C1042" t="str">
            <v>INE134E08MC7</v>
          </cell>
          <cell r="D1042" t="str">
            <v>Power Finance Corporation Ltd.</v>
          </cell>
          <cell r="E1042" t="str">
            <v>PFC 07.77% (Series BS 225A) 15-Jul-2026</v>
          </cell>
          <cell r="F1042" t="str">
            <v>Bond</v>
          </cell>
          <cell r="G1042">
            <v>46218</v>
          </cell>
          <cell r="H1042">
            <v>0.0777</v>
          </cell>
          <cell r="I1042">
            <v>100</v>
          </cell>
          <cell r="J1042">
            <v>100.2579</v>
          </cell>
          <cell r="K1042">
            <v>0.0764</v>
          </cell>
          <cell r="L1042">
            <v>0.006286</v>
          </cell>
          <cell r="M1042" t="str">
            <v>Maturity</v>
          </cell>
          <cell r="N1042">
            <v>46218</v>
          </cell>
          <cell r="O1042">
            <v>2.147945205479452</v>
          </cell>
          <cell r="P1042">
            <v>2.0260994749467796</v>
          </cell>
          <cell r="Q1042">
            <v>1.8822923401586582</v>
          </cell>
          <cell r="R1042" t="str">
            <v>CRISIL AAA</v>
          </cell>
          <cell r="S1042" t="str">
            <v/>
          </cell>
          <cell r="T1042">
            <v>100.2587</v>
          </cell>
          <cell r="U1042">
            <v>0.0764</v>
          </cell>
          <cell r="V1042">
            <v>0.005985000000000004</v>
          </cell>
          <cell r="W1042" t="str">
            <v>Level-2</v>
          </cell>
          <cell r="X1042" t="str">
            <v>Maturity</v>
          </cell>
          <cell r="Y1042" t="str">
            <v/>
          </cell>
          <cell r="Z1042">
            <v>0</v>
          </cell>
          <cell r="AA1042" t="str">
            <v/>
          </cell>
          <cell r="AB1042" t="str">
            <v/>
          </cell>
          <cell r="AC1042" t="str">
            <v/>
          </cell>
          <cell r="AD1042" t="str">
            <v/>
          </cell>
          <cell r="AE1042" t="str">
            <v/>
          </cell>
          <cell r="AF1042" t="str">
            <v/>
          </cell>
          <cell r="AG1042" t="str">
            <v/>
          </cell>
          <cell r="AH1042" t="str">
            <v/>
          </cell>
          <cell r="AI1042" t="str">
            <v/>
          </cell>
          <cell r="AJ1042" t="str">
            <v/>
          </cell>
          <cell r="AK1042" t="str">
            <v/>
          </cell>
        </row>
        <row r="1043">
          <cell r="C1043" t="str">
            <v>INE134E08MD5</v>
          </cell>
          <cell r="D1043" t="str">
            <v>Power Finance Corporation Ltd.</v>
          </cell>
          <cell r="E1043" t="str">
            <v>PFC 07.82% (Series BS 225B STRPP IV) 11-Mar-2033</v>
          </cell>
          <cell r="F1043" t="str">
            <v>Bond</v>
          </cell>
          <cell r="G1043">
            <v>48649</v>
          </cell>
          <cell r="H1043">
            <v>0.0782</v>
          </cell>
          <cell r="I1043">
            <v>100</v>
          </cell>
          <cell r="J1043">
            <v>102.0284</v>
          </cell>
          <cell r="K1043">
            <v>0.0749</v>
          </cell>
          <cell r="L1043">
            <v>0.004270999999999997</v>
          </cell>
          <cell r="M1043" t="str">
            <v>Maturity</v>
          </cell>
          <cell r="N1043">
            <v>48649</v>
          </cell>
          <cell r="O1043">
            <v>8.802739726027397</v>
          </cell>
          <cell r="P1043">
            <v>6.613793260657122</v>
          </cell>
          <cell r="Q1043">
            <v>6.1529381902103655</v>
          </cell>
          <cell r="R1043" t="str">
            <v>CRISIL AAA</v>
          </cell>
          <cell r="S1043" t="str">
            <v/>
          </cell>
          <cell r="T1043">
            <v>102.0294</v>
          </cell>
          <cell r="U1043">
            <v>0.0749</v>
          </cell>
          <cell r="V1043">
            <v>0.004366999999999996</v>
          </cell>
          <cell r="W1043" t="str">
            <v>Level-2</v>
          </cell>
          <cell r="X1043" t="str">
            <v>Maturity</v>
          </cell>
          <cell r="Y1043" t="str">
            <v/>
          </cell>
          <cell r="Z1043">
            <v>0</v>
          </cell>
          <cell r="AA1043" t="str">
            <v/>
          </cell>
          <cell r="AB1043" t="str">
            <v/>
          </cell>
          <cell r="AC1043" t="str">
            <v/>
          </cell>
          <cell r="AD1043" t="str">
            <v/>
          </cell>
          <cell r="AE1043" t="str">
            <v/>
          </cell>
          <cell r="AF1043" t="str">
            <v/>
          </cell>
          <cell r="AG1043" t="str">
            <v/>
          </cell>
          <cell r="AH1043" t="str">
            <v/>
          </cell>
          <cell r="AI1043" t="str">
            <v/>
          </cell>
          <cell r="AJ1043" t="str">
            <v/>
          </cell>
          <cell r="AK1043" t="str">
            <v/>
          </cell>
        </row>
        <row r="1044">
          <cell r="C1044" t="str">
            <v>INE0J7Q07223</v>
          </cell>
          <cell r="D1044" t="str">
            <v>DME Development Ltd.</v>
          </cell>
          <cell r="E1044" t="str">
            <v>DME Development 07.89% (Series III) 14-Mar-2033</v>
          </cell>
          <cell r="F1044" t="str">
            <v>Bond</v>
          </cell>
          <cell r="G1044">
            <v>48652</v>
          </cell>
          <cell r="H1044">
            <v>0.0789</v>
          </cell>
          <cell r="I1044">
            <v>100</v>
          </cell>
          <cell r="J1044">
            <v>103.074</v>
          </cell>
          <cell r="K1044">
            <v>0.07543</v>
          </cell>
          <cell r="L1044">
            <v>0.004801</v>
          </cell>
          <cell r="M1044" t="str">
            <v>Maturity</v>
          </cell>
          <cell r="N1044">
            <v>48652</v>
          </cell>
          <cell r="O1044">
            <v>8.810098061232129</v>
          </cell>
          <cell r="P1044">
            <v>6.45852137925547</v>
          </cell>
          <cell r="Q1044">
            <v>6.223791097994604</v>
          </cell>
          <cell r="R1044" t="str">
            <v>CRISIL AAA</v>
          </cell>
          <cell r="S1044" t="str">
            <v/>
          </cell>
          <cell r="T1044">
            <v>103.0748</v>
          </cell>
          <cell r="U1044">
            <v>0.07543</v>
          </cell>
          <cell r="V1044">
            <v>0.004396999999999998</v>
          </cell>
          <cell r="W1044" t="str">
            <v>Level-3</v>
          </cell>
          <cell r="X1044" t="str">
            <v>Maturity</v>
          </cell>
          <cell r="Y1044" t="str">
            <v/>
          </cell>
          <cell r="Z1044">
            <v>0</v>
          </cell>
          <cell r="AA1044" t="str">
            <v/>
          </cell>
          <cell r="AB1044" t="str">
            <v/>
          </cell>
          <cell r="AC1044" t="str">
            <v/>
          </cell>
          <cell r="AD1044" t="str">
            <v/>
          </cell>
          <cell r="AE1044" t="str">
            <v/>
          </cell>
          <cell r="AF1044" t="str">
            <v/>
          </cell>
          <cell r="AG1044" t="str">
            <v/>
          </cell>
          <cell r="AH1044" t="str">
            <v/>
          </cell>
          <cell r="AI1044" t="str">
            <v/>
          </cell>
          <cell r="AJ1044" t="str">
            <v/>
          </cell>
          <cell r="AK1044" t="str">
            <v/>
          </cell>
        </row>
        <row r="1045">
          <cell r="C1045" t="str">
            <v>INE916DA7SF5</v>
          </cell>
          <cell r="D1045" t="str">
            <v>Kotak Mahindra Prime Ltd.</v>
          </cell>
          <cell r="E1045" t="str">
            <v>Kotak Mahindra Prime 08.255% 22-Jun-2026</v>
          </cell>
          <cell r="F1045" t="str">
            <v>Bond</v>
          </cell>
          <cell r="G1045">
            <v>46195</v>
          </cell>
          <cell r="H1045">
            <v>0.08255</v>
          </cell>
          <cell r="I1045">
            <v>100</v>
          </cell>
          <cell r="J1045">
            <v>100.2624</v>
          </cell>
          <cell r="K1045">
            <v>0.081</v>
          </cell>
          <cell r="L1045">
            <v>0.010886000000000007</v>
          </cell>
          <cell r="M1045" t="str">
            <v>Maturity</v>
          </cell>
          <cell r="N1045">
            <v>46195</v>
          </cell>
          <cell r="O1045">
            <v>2.0846994535519126</v>
          </cell>
          <cell r="P1045">
            <v>1.8594829311140142</v>
          </cell>
          <cell r="Q1045">
            <v>1.720150722584657</v>
          </cell>
          <cell r="R1045" t="str">
            <v>CRISIL AAA</v>
          </cell>
          <cell r="S1045" t="str">
            <v/>
          </cell>
          <cell r="T1045">
            <v>100.262</v>
          </cell>
          <cell r="U1045">
            <v>0.081</v>
          </cell>
          <cell r="V1045">
            <v>0.010935</v>
          </cell>
          <cell r="W1045" t="str">
            <v>Level-2</v>
          </cell>
          <cell r="X1045" t="str">
            <v>Maturity</v>
          </cell>
          <cell r="Y1045" t="str">
            <v/>
          </cell>
          <cell r="Z1045">
            <v>0</v>
          </cell>
          <cell r="AA1045" t="str">
            <v/>
          </cell>
          <cell r="AB1045" t="str">
            <v/>
          </cell>
          <cell r="AC1045" t="str">
            <v/>
          </cell>
          <cell r="AD1045" t="str">
            <v/>
          </cell>
          <cell r="AE1045" t="str">
            <v/>
          </cell>
          <cell r="AF1045" t="str">
            <v/>
          </cell>
          <cell r="AG1045" t="str">
            <v/>
          </cell>
          <cell r="AH1045" t="str">
            <v/>
          </cell>
          <cell r="AI1045" t="str">
            <v/>
          </cell>
          <cell r="AJ1045" t="str">
            <v/>
          </cell>
          <cell r="AK1045" t="str">
            <v/>
          </cell>
        </row>
        <row r="1046">
          <cell r="C1046" t="str">
            <v>INE752E07KY6</v>
          </cell>
          <cell r="D1046" t="str">
            <v>Power Grid Corporation of India Ltd.</v>
          </cell>
          <cell r="E1046" t="str">
            <v>PGC 07.93% (Series- XLIII K) 20-May-2027</v>
          </cell>
          <cell r="F1046" t="str">
            <v>Bond</v>
          </cell>
          <cell r="G1046">
            <v>46527</v>
          </cell>
          <cell r="H1046">
            <v>0.0793</v>
          </cell>
          <cell r="I1046">
            <v>100</v>
          </cell>
          <cell r="J1046">
            <v>101.0593</v>
          </cell>
          <cell r="K1046">
            <v>0.0752</v>
          </cell>
          <cell r="L1046">
            <v>0.005086000000000007</v>
          </cell>
          <cell r="M1046" t="str">
            <v>Maturity</v>
          </cell>
          <cell r="N1046">
            <v>46527</v>
          </cell>
          <cell r="O1046">
            <v>2.9945205479452053</v>
          </cell>
          <cell r="P1046">
            <v>2.777957026461341</v>
          </cell>
          <cell r="Q1046">
            <v>2.5836653891939556</v>
          </cell>
          <cell r="R1046" t="str">
            <v>CRISIL AAA</v>
          </cell>
          <cell r="S1046" t="str">
            <v/>
          </cell>
          <cell r="T1046">
            <v>101.0609</v>
          </cell>
          <cell r="U1046">
            <v>0.0752</v>
          </cell>
          <cell r="V1046">
            <v>0.004714999999999997</v>
          </cell>
          <cell r="W1046" t="str">
            <v>Level-2</v>
          </cell>
          <cell r="X1046" t="str">
            <v>Maturity</v>
          </cell>
          <cell r="Y1046" t="str">
            <v/>
          </cell>
          <cell r="Z1046">
            <v>0</v>
          </cell>
          <cell r="AA1046" t="str">
            <v/>
          </cell>
          <cell r="AB1046" t="str">
            <v/>
          </cell>
          <cell r="AC1046" t="str">
            <v/>
          </cell>
          <cell r="AD1046" t="str">
            <v/>
          </cell>
          <cell r="AE1046" t="str">
            <v/>
          </cell>
          <cell r="AF1046" t="str">
            <v/>
          </cell>
          <cell r="AG1046" t="str">
            <v/>
          </cell>
          <cell r="AH1046" t="str">
            <v/>
          </cell>
          <cell r="AI1046" t="str">
            <v/>
          </cell>
          <cell r="AJ1046" t="str">
            <v/>
          </cell>
          <cell r="AK1046" t="str">
            <v/>
          </cell>
        </row>
        <row r="1047">
          <cell r="C1047" t="str">
            <v>INE975F07IF3</v>
          </cell>
          <cell r="D1047" t="str">
            <v>Kotak Mahindra Investments Ltd.</v>
          </cell>
          <cell r="E1047" t="str">
            <v>Kotak Mahindra Inv 0.00% 15-Oct-2024</v>
          </cell>
          <cell r="F1047" t="str">
            <v>Bond</v>
          </cell>
          <cell r="G1047">
            <v>45580</v>
          </cell>
          <cell r="H1047">
            <v>0</v>
          </cell>
          <cell r="I1047">
            <v>100</v>
          </cell>
          <cell r="J1047">
            <v>96.9337</v>
          </cell>
          <cell r="K1047">
            <v>0.0804</v>
          </cell>
          <cell r="L1047">
            <v>0.010325</v>
          </cell>
          <cell r="M1047" t="str">
            <v>Maturity</v>
          </cell>
          <cell r="N1047">
            <v>45580</v>
          </cell>
          <cell r="O1047">
            <v>0.3989071038251366</v>
          </cell>
          <cell r="P1047">
            <v>0.39617486338797814</v>
          </cell>
          <cell r="Q1047">
            <v>0.36669276507587756</v>
          </cell>
          <cell r="R1047" t="str">
            <v>CRISIL AAA</v>
          </cell>
          <cell r="S1047" t="str">
            <v/>
          </cell>
          <cell r="T1047">
            <v>96.9131</v>
          </cell>
          <cell r="U1047">
            <v>0.0804</v>
          </cell>
          <cell r="V1047">
            <v>0.010950000000000001</v>
          </cell>
          <cell r="W1047" t="str">
            <v>Level-3</v>
          </cell>
          <cell r="X1047" t="str">
            <v>Maturity</v>
          </cell>
          <cell r="Y1047" t="str">
            <v/>
          </cell>
          <cell r="Z1047">
            <v>0</v>
          </cell>
          <cell r="AA1047" t="str">
            <v/>
          </cell>
          <cell r="AB1047" t="str">
            <v/>
          </cell>
          <cell r="AC1047" t="str">
            <v/>
          </cell>
          <cell r="AD1047" t="str">
            <v/>
          </cell>
          <cell r="AE1047" t="str">
            <v/>
          </cell>
          <cell r="AF1047" t="str">
            <v/>
          </cell>
          <cell r="AG1047" t="str">
            <v/>
          </cell>
          <cell r="AH1047" t="str">
            <v/>
          </cell>
          <cell r="AI1047" t="str">
            <v/>
          </cell>
          <cell r="AJ1047" t="str">
            <v/>
          </cell>
          <cell r="AK1047" t="str">
            <v/>
          </cell>
        </row>
        <row r="1048">
          <cell r="C1048" t="str">
            <v>INE020B08EG2</v>
          </cell>
          <cell r="D1048" t="str">
            <v>Rural Electrification Corporation Ltd.</v>
          </cell>
          <cell r="E1048" t="str">
            <v>RECL 07.69% (Series 220-B) 31-Mar-2033 P 31-Mar-2026</v>
          </cell>
          <cell r="F1048" t="str">
            <v>Bond</v>
          </cell>
          <cell r="G1048">
            <v>48669</v>
          </cell>
          <cell r="H1048">
            <v>0.0769</v>
          </cell>
          <cell r="I1048">
            <v>100</v>
          </cell>
          <cell r="J1048">
            <v>101.1656</v>
          </cell>
          <cell r="K1048">
            <v>0.074996</v>
          </cell>
          <cell r="L1048">
            <v>0.004366999999999996</v>
          </cell>
          <cell r="M1048" t="str">
            <v>Maturity</v>
          </cell>
          <cell r="N1048">
            <v>48669</v>
          </cell>
          <cell r="O1048">
            <v>8.857534246575343</v>
          </cell>
          <cell r="P1048">
            <v>6.6841551123345235</v>
          </cell>
          <cell r="Q1048">
            <v>6.217841845304097</v>
          </cell>
          <cell r="R1048" t="str">
            <v>CRISIL AAA</v>
          </cell>
          <cell r="S1048" t="str">
            <v/>
          </cell>
          <cell r="T1048">
            <v>101.1664</v>
          </cell>
          <cell r="U1048">
            <v>0.074996</v>
          </cell>
          <cell r="V1048">
            <v>0.004200999999999996</v>
          </cell>
          <cell r="W1048" t="str">
            <v>Level-2</v>
          </cell>
          <cell r="X1048" t="str">
            <v>Maturity</v>
          </cell>
          <cell r="Y1048" t="str">
            <v/>
          </cell>
          <cell r="Z1048">
            <v>0</v>
          </cell>
          <cell r="AA1048" t="str">
            <v/>
          </cell>
          <cell r="AB1048">
            <v>1</v>
          </cell>
          <cell r="AC1048" t="str">
            <v/>
          </cell>
          <cell r="AD1048" t="str">
            <v/>
          </cell>
          <cell r="AE1048" t="str">
            <v/>
          </cell>
          <cell r="AF1048" t="str">
            <v/>
          </cell>
          <cell r="AG1048" t="str">
            <v/>
          </cell>
          <cell r="AH1048" t="str">
            <v/>
          </cell>
          <cell r="AI1048" t="str">
            <v/>
          </cell>
          <cell r="AJ1048" t="str">
            <v/>
          </cell>
          <cell r="AK1048" t="str">
            <v/>
          </cell>
        </row>
        <row r="1049">
          <cell r="C1049" t="str">
            <v>INE0CCU07074</v>
          </cell>
          <cell r="D1049" t="str">
            <v>Mindspace Business Parks REIT</v>
          </cell>
          <cell r="E1049" t="str">
            <v>Mindspace Business Parks REIT 08.02%  13-Apr-2026</v>
          </cell>
          <cell r="F1049" t="str">
            <v>Bond</v>
          </cell>
          <cell r="G1049">
            <v>46125</v>
          </cell>
          <cell r="H1049">
            <v>0.0802</v>
          </cell>
          <cell r="I1049">
            <v>100</v>
          </cell>
          <cell r="J1049">
            <v>100.316</v>
          </cell>
          <cell r="K1049">
            <v>0.0807</v>
          </cell>
          <cell r="L1049">
            <v>0.010136999999999993</v>
          </cell>
          <cell r="M1049" t="str">
            <v>Maturity</v>
          </cell>
          <cell r="N1049">
            <v>46125</v>
          </cell>
          <cell r="O1049">
            <v>1.8914813983082566</v>
          </cell>
          <cell r="P1049">
            <v>1.7517635727667877</v>
          </cell>
          <cell r="Q1049">
            <v>1.7171206633830352</v>
          </cell>
          <cell r="R1049" t="str">
            <v>CRISIL AAA</v>
          </cell>
          <cell r="S1049" t="str">
            <v/>
          </cell>
          <cell r="T1049">
            <v>100.3164</v>
          </cell>
          <cell r="U1049">
            <v>0.0807</v>
          </cell>
          <cell r="V1049">
            <v>0.010155999999999998</v>
          </cell>
          <cell r="W1049" t="str">
            <v>Level-3</v>
          </cell>
          <cell r="X1049" t="str">
            <v>Maturity</v>
          </cell>
          <cell r="Y1049" t="str">
            <v/>
          </cell>
          <cell r="Z1049">
            <v>0</v>
          </cell>
          <cell r="AA1049" t="str">
            <v/>
          </cell>
          <cell r="AB1049" t="str">
            <v/>
          </cell>
          <cell r="AC1049" t="str">
            <v/>
          </cell>
          <cell r="AD1049" t="str">
            <v/>
          </cell>
          <cell r="AE1049" t="str">
            <v/>
          </cell>
          <cell r="AF1049" t="str">
            <v/>
          </cell>
          <cell r="AG1049" t="str">
            <v/>
          </cell>
          <cell r="AH1049" t="str">
            <v/>
          </cell>
          <cell r="AI1049" t="str">
            <v/>
          </cell>
          <cell r="AJ1049" t="str">
            <v/>
          </cell>
          <cell r="AK1049" t="str">
            <v/>
          </cell>
        </row>
        <row r="1050">
          <cell r="C1050" t="str">
            <v>INE020B08EH0</v>
          </cell>
          <cell r="D1050" t="str">
            <v>Rural Electrification Corporation Ltd.</v>
          </cell>
          <cell r="E1050" t="str">
            <v>RECL 07.77% (Series 220-A) 31-Mar-2028</v>
          </cell>
          <cell r="F1050" t="str">
            <v>Bond</v>
          </cell>
          <cell r="G1050">
            <v>46843</v>
          </cell>
          <cell r="H1050">
            <v>0.0777</v>
          </cell>
          <cell r="I1050">
            <v>100</v>
          </cell>
          <cell r="J1050">
            <v>100.5794</v>
          </cell>
          <cell r="K1050">
            <v>0.0758</v>
          </cell>
          <cell r="L1050">
            <v>0.005596000000000004</v>
          </cell>
          <cell r="M1050" t="str">
            <v>Maturity</v>
          </cell>
          <cell r="N1050">
            <v>46843</v>
          </cell>
          <cell r="O1050">
            <v>3.8575342465753426</v>
          </cell>
          <cell r="P1050">
            <v>3.4440489742574654</v>
          </cell>
          <cell r="Q1050">
            <v>3.2013840623326506</v>
          </cell>
          <cell r="R1050" t="str">
            <v>CRISIL AAA</v>
          </cell>
          <cell r="S1050" t="str">
            <v/>
          </cell>
          <cell r="T1050">
            <v>100.5803</v>
          </cell>
          <cell r="U1050">
            <v>0.0758</v>
          </cell>
          <cell r="V1050">
            <v>0.005359000000000003</v>
          </cell>
          <cell r="W1050" t="str">
            <v>Level-1</v>
          </cell>
          <cell r="X1050" t="str">
            <v>Maturity</v>
          </cell>
          <cell r="Y1050" t="str">
            <v/>
          </cell>
          <cell r="Z1050">
            <v>0</v>
          </cell>
          <cell r="AA1050" t="str">
            <v/>
          </cell>
          <cell r="AB1050" t="str">
            <v/>
          </cell>
          <cell r="AC1050" t="str">
            <v/>
          </cell>
          <cell r="AD1050" t="str">
            <v/>
          </cell>
          <cell r="AE1050" t="str">
            <v/>
          </cell>
          <cell r="AF1050" t="str">
            <v/>
          </cell>
          <cell r="AG1050" t="str">
            <v/>
          </cell>
          <cell r="AH1050" t="str">
            <v/>
          </cell>
          <cell r="AI1050" t="str">
            <v/>
          </cell>
          <cell r="AJ1050" t="str">
            <v/>
          </cell>
          <cell r="AK1050" t="str">
            <v/>
          </cell>
        </row>
        <row r="1051">
          <cell r="C1051" t="str">
            <v>INE916DA7SG3</v>
          </cell>
          <cell r="D1051" t="str">
            <v>Kotak Mahindra Prime Ltd.</v>
          </cell>
          <cell r="E1051" t="str">
            <v>Kotak Mahindra Prime 08.25% 20-Jun-2025</v>
          </cell>
          <cell r="F1051" t="str">
            <v>Bond</v>
          </cell>
          <cell r="G1051">
            <v>45828</v>
          </cell>
          <cell r="H1051">
            <v>0.0825</v>
          </cell>
          <cell r="I1051">
            <v>100</v>
          </cell>
          <cell r="J1051">
            <v>100.2396</v>
          </cell>
          <cell r="K1051">
            <v>0.079863</v>
          </cell>
          <cell r="L1051">
            <v>0.009300000000000003</v>
          </cell>
          <cell r="M1051" t="str">
            <v>Maturity</v>
          </cell>
          <cell r="N1051">
            <v>45828</v>
          </cell>
          <cell r="O1051">
            <v>1.0792349726775956</v>
          </cell>
          <cell r="P1051">
            <v>1.0004617993686005</v>
          </cell>
          <cell r="Q1051">
            <v>0.9264710425013178</v>
          </cell>
          <cell r="R1051" t="str">
            <v>CRISIL AAA</v>
          </cell>
          <cell r="S1051" t="str">
            <v/>
          </cell>
          <cell r="T1051">
            <v>100.2395</v>
          </cell>
          <cell r="U1051">
            <v>0.079863</v>
          </cell>
          <cell r="V1051">
            <v>0.009256</v>
          </cell>
          <cell r="W1051" t="str">
            <v>Level-2</v>
          </cell>
          <cell r="X1051" t="str">
            <v>Maturity</v>
          </cell>
          <cell r="Y1051" t="str">
            <v/>
          </cell>
          <cell r="Z1051">
            <v>0</v>
          </cell>
          <cell r="AA1051" t="str">
            <v/>
          </cell>
          <cell r="AB1051" t="str">
            <v/>
          </cell>
          <cell r="AC1051" t="str">
            <v/>
          </cell>
          <cell r="AD1051" t="str">
            <v/>
          </cell>
          <cell r="AE1051" t="str">
            <v/>
          </cell>
          <cell r="AF1051" t="str">
            <v/>
          </cell>
          <cell r="AG1051" t="str">
            <v/>
          </cell>
          <cell r="AH1051" t="str">
            <v/>
          </cell>
          <cell r="AI1051" t="str">
            <v/>
          </cell>
          <cell r="AJ1051" t="str">
            <v/>
          </cell>
          <cell r="AK1051" t="str">
            <v/>
          </cell>
        </row>
        <row r="1052">
          <cell r="C1052" t="str">
            <v>INE957N07641</v>
          </cell>
          <cell r="D1052" t="str">
            <v>Hero Fincorp Ltd.</v>
          </cell>
          <cell r="E1052" t="str">
            <v>Hero Fincorp 0.00% (Series No.HFCL/NCD/050) 09-Aug-2024</v>
          </cell>
          <cell r="F1052" t="str">
            <v>Bond</v>
          </cell>
          <cell r="G1052">
            <v>45513</v>
          </cell>
          <cell r="H1052">
            <v>0</v>
          </cell>
          <cell r="I1052">
            <v>100</v>
          </cell>
          <cell r="J1052">
            <v>117.8995</v>
          </cell>
          <cell r="K1052">
            <v>0.0816</v>
          </cell>
          <cell r="L1052">
            <v>0.012923071428571437</v>
          </cell>
          <cell r="M1052" t="str">
            <v>Maturity</v>
          </cell>
          <cell r="N1052">
            <v>45513</v>
          </cell>
          <cell r="O1052">
            <v>0.21584699453551912</v>
          </cell>
          <cell r="P1052">
            <v>0.21311475409836064</v>
          </cell>
          <cell r="Q1052">
            <v>0.19703656998738966</v>
          </cell>
          <cell r="R1052" t="str">
            <v>[ICRA]AA+</v>
          </cell>
          <cell r="S1052" t="str">
            <v/>
          </cell>
          <cell r="T1052">
            <v>117.8737</v>
          </cell>
          <cell r="U1052">
            <v>0.0816</v>
          </cell>
          <cell r="V1052">
            <v>0.012745517836472708</v>
          </cell>
          <cell r="W1052" t="str">
            <v>Level-3</v>
          </cell>
          <cell r="X1052" t="str">
            <v>Maturity</v>
          </cell>
          <cell r="Y1052" t="str">
            <v/>
          </cell>
          <cell r="Z1052">
            <v>19.9235</v>
          </cell>
          <cell r="AA1052" t="str">
            <v/>
          </cell>
          <cell r="AB1052" t="str">
            <v/>
          </cell>
          <cell r="AC1052" t="str">
            <v/>
          </cell>
          <cell r="AD1052" t="str">
            <v/>
          </cell>
          <cell r="AE1052" t="str">
            <v/>
          </cell>
          <cell r="AF1052" t="str">
            <v/>
          </cell>
          <cell r="AG1052" t="str">
            <v/>
          </cell>
          <cell r="AH1052" t="str">
            <v/>
          </cell>
          <cell r="AI1052" t="str">
            <v/>
          </cell>
          <cell r="AJ1052" t="str">
            <v/>
          </cell>
          <cell r="AK1052" t="str">
            <v/>
          </cell>
        </row>
        <row r="1053">
          <cell r="C1053" t="str">
            <v>INE053F08288</v>
          </cell>
          <cell r="D1053" t="str">
            <v>Indian Railway Finance Corporation Ltd.</v>
          </cell>
          <cell r="E1053" t="str">
            <v>IRFC 07.51% (Series 170 A) 15-Apr-2026</v>
          </cell>
          <cell r="F1053" t="str">
            <v>Bond</v>
          </cell>
          <cell r="G1053">
            <v>46127</v>
          </cell>
          <cell r="H1053">
            <v>0.0781</v>
          </cell>
          <cell r="I1053">
            <v>100</v>
          </cell>
          <cell r="J1053">
            <v>99.8621</v>
          </cell>
          <cell r="K1053">
            <v>0.075875</v>
          </cell>
          <cell r="L1053">
            <v>0.005311999999999997</v>
          </cell>
          <cell r="M1053" t="str">
            <v>Maturity</v>
          </cell>
          <cell r="N1053">
            <v>46127</v>
          </cell>
          <cell r="O1053">
            <v>1.897537240811438</v>
          </cell>
          <cell r="P1053">
            <v>1.7576881170581822</v>
          </cell>
          <cell r="Q1053">
            <v>1.6337289341774668</v>
          </cell>
          <cell r="R1053" t="str">
            <v>CRISIL AAA</v>
          </cell>
          <cell r="S1053" t="str">
            <v/>
          </cell>
          <cell r="T1053">
            <v>99.8617</v>
          </cell>
          <cell r="U1053">
            <v>0.075875</v>
          </cell>
          <cell r="V1053">
            <v>0.005030999999999994</v>
          </cell>
          <cell r="W1053" t="str">
            <v>Level-3</v>
          </cell>
          <cell r="X1053" t="str">
            <v>Maturity</v>
          </cell>
          <cell r="Y1053" t="str">
            <v/>
          </cell>
          <cell r="Z1053">
            <v>0</v>
          </cell>
          <cell r="AA1053" t="str">
            <v/>
          </cell>
          <cell r="AB1053" t="str">
            <v/>
          </cell>
          <cell r="AC1053" t="str">
            <v/>
          </cell>
          <cell r="AD1053" t="str">
            <v/>
          </cell>
          <cell r="AE1053" t="str">
            <v/>
          </cell>
          <cell r="AF1053" t="str">
            <v/>
          </cell>
          <cell r="AG1053" t="str">
            <v/>
          </cell>
          <cell r="AH1053" t="str">
            <v/>
          </cell>
          <cell r="AI1053" t="str">
            <v/>
          </cell>
          <cell r="AJ1053" t="str">
            <v/>
          </cell>
          <cell r="AK1053" t="str">
            <v/>
          </cell>
        </row>
        <row r="1054">
          <cell r="C1054" t="str">
            <v>INE053F08296</v>
          </cell>
          <cell r="D1054" t="str">
            <v>Indian Railway Finance Corporation Ltd.</v>
          </cell>
          <cell r="E1054" t="str">
            <v>IRFC 07.74% (Series 170 B) 15-Apr-2038</v>
          </cell>
          <cell r="F1054" t="str">
            <v>Bond</v>
          </cell>
          <cell r="G1054">
            <v>50510</v>
          </cell>
          <cell r="H1054">
            <v>0.0774</v>
          </cell>
          <cell r="I1054">
            <v>100</v>
          </cell>
          <cell r="J1054">
            <v>103.4599</v>
          </cell>
          <cell r="K1054">
            <v>0.0733</v>
          </cell>
          <cell r="L1054">
            <v>0.002464000000000008</v>
          </cell>
          <cell r="M1054" t="str">
            <v>Maturity</v>
          </cell>
          <cell r="N1054">
            <v>50510</v>
          </cell>
          <cell r="O1054">
            <v>13.897537240811438</v>
          </cell>
          <cell r="P1054">
            <v>8.687223382994079</v>
          </cell>
          <cell r="Q1054">
            <v>8.093937746197781</v>
          </cell>
          <cell r="R1054" t="str">
            <v>CRISIL AAA</v>
          </cell>
          <cell r="S1054" t="str">
            <v/>
          </cell>
          <cell r="T1054">
            <v>103.4602</v>
          </cell>
          <cell r="U1054">
            <v>0.0733</v>
          </cell>
          <cell r="V1054">
            <v>0.0022900000000000004</v>
          </cell>
          <cell r="W1054" t="str">
            <v>Level-3</v>
          </cell>
          <cell r="X1054" t="str">
            <v>Maturity</v>
          </cell>
          <cell r="Y1054" t="str">
            <v/>
          </cell>
          <cell r="Z1054">
            <v>0</v>
          </cell>
          <cell r="AA1054" t="str">
            <v/>
          </cell>
          <cell r="AB1054" t="str">
            <v/>
          </cell>
          <cell r="AC1054" t="str">
            <v/>
          </cell>
          <cell r="AD1054" t="str">
            <v/>
          </cell>
          <cell r="AE1054" t="str">
            <v/>
          </cell>
          <cell r="AF1054" t="str">
            <v/>
          </cell>
          <cell r="AG1054" t="str">
            <v/>
          </cell>
          <cell r="AH1054" t="str">
            <v/>
          </cell>
          <cell r="AI1054" t="str">
            <v/>
          </cell>
          <cell r="AJ1054" t="str">
            <v/>
          </cell>
          <cell r="AK1054" t="str">
            <v/>
          </cell>
        </row>
        <row r="1055">
          <cell r="C1055" t="str">
            <v>INE029A08073</v>
          </cell>
          <cell r="D1055" t="str">
            <v>Bharat Petroleum Corporation Ltd.</v>
          </cell>
          <cell r="E1055" t="str">
            <v>Bharat Petroleum 07.58% 17-Mar-2026</v>
          </cell>
          <cell r="F1055" t="str">
            <v>Bond</v>
          </cell>
          <cell r="G1055">
            <v>46098</v>
          </cell>
          <cell r="H1055">
            <v>0.0758</v>
          </cell>
          <cell r="I1055">
            <v>100</v>
          </cell>
          <cell r="J1055">
            <v>99.9255</v>
          </cell>
          <cell r="K1055">
            <v>0.076</v>
          </cell>
          <cell r="L1055">
            <v>0.005436999999999997</v>
          </cell>
          <cell r="M1055" t="str">
            <v>Maturity</v>
          </cell>
          <cell r="N1055">
            <v>46098</v>
          </cell>
          <cell r="O1055">
            <v>1.819178082191781</v>
          </cell>
          <cell r="P1055">
            <v>1.7459669871669197</v>
          </cell>
          <cell r="Q1055">
            <v>1.6226458988540147</v>
          </cell>
          <cell r="R1055" t="str">
            <v>CRISIL AAA</v>
          </cell>
          <cell r="S1055" t="str">
            <v/>
          </cell>
          <cell r="T1055">
            <v>99.9259</v>
          </cell>
          <cell r="U1055">
            <v>0.076</v>
          </cell>
          <cell r="V1055">
            <v>0.004855999999999999</v>
          </cell>
          <cell r="W1055" t="str">
            <v>Level-2</v>
          </cell>
          <cell r="X1055" t="str">
            <v>Maturity</v>
          </cell>
          <cell r="Y1055" t="str">
            <v/>
          </cell>
          <cell r="Z1055">
            <v>0</v>
          </cell>
          <cell r="AA1055" t="str">
            <v/>
          </cell>
          <cell r="AB1055" t="str">
            <v/>
          </cell>
          <cell r="AC1055" t="str">
            <v/>
          </cell>
          <cell r="AD1055" t="str">
            <v/>
          </cell>
          <cell r="AE1055" t="str">
            <v/>
          </cell>
          <cell r="AF1055" t="str">
            <v/>
          </cell>
          <cell r="AG1055" t="str">
            <v/>
          </cell>
          <cell r="AH1055" t="str">
            <v/>
          </cell>
          <cell r="AI1055" t="str">
            <v/>
          </cell>
          <cell r="AJ1055" t="str">
            <v/>
          </cell>
          <cell r="AK1055" t="str">
            <v/>
          </cell>
        </row>
        <row r="1056">
          <cell r="C1056" t="str">
            <v>INE306N07NL3</v>
          </cell>
          <cell r="D1056" t="str">
            <v>Tata Capital Ltd.</v>
          </cell>
          <cell r="E1056" t="str">
            <v>Tata Capital Ltd. FORMERLY- TCFSL 08.30% (Series TCFSL P FY 2022-23- STRPP-I) 13-Mar-2026</v>
          </cell>
          <cell r="F1056" t="str">
            <v>Bond</v>
          </cell>
          <cell r="G1056">
            <v>46094</v>
          </cell>
          <cell r="H1056">
            <v>0.083</v>
          </cell>
          <cell r="I1056">
            <v>100</v>
          </cell>
          <cell r="J1056">
            <v>100.0952</v>
          </cell>
          <cell r="K1056">
            <v>0.0821</v>
          </cell>
          <cell r="L1056">
            <v>0.011537000000000006</v>
          </cell>
          <cell r="M1056" t="str">
            <v>Maturity</v>
          </cell>
          <cell r="N1056">
            <v>46094</v>
          </cell>
          <cell r="O1056">
            <v>1.8082191780821917</v>
          </cell>
          <cell r="P1056">
            <v>1.7291095424421798</v>
          </cell>
          <cell r="Q1056">
            <v>1.597920286888624</v>
          </cell>
          <cell r="R1056" t="str">
            <v>[ICRA]AAA</v>
          </cell>
          <cell r="S1056" t="str">
            <v/>
          </cell>
          <cell r="T1056">
            <v>100.096</v>
          </cell>
          <cell r="U1056">
            <v>0.0821</v>
          </cell>
          <cell r="V1056">
            <v>0.011555999999999997</v>
          </cell>
          <cell r="W1056" t="str">
            <v>Level-3</v>
          </cell>
          <cell r="X1056" t="str">
            <v>Maturity</v>
          </cell>
          <cell r="Y1056" t="str">
            <v/>
          </cell>
          <cell r="Z1056">
            <v>0</v>
          </cell>
          <cell r="AA1056" t="str">
            <v/>
          </cell>
          <cell r="AB1056" t="str">
            <v/>
          </cell>
          <cell r="AC1056" t="str">
            <v/>
          </cell>
          <cell r="AD1056" t="str">
            <v/>
          </cell>
          <cell r="AE1056" t="str">
            <v/>
          </cell>
          <cell r="AF1056" t="str">
            <v/>
          </cell>
          <cell r="AG1056" t="str">
            <v/>
          </cell>
          <cell r="AH1056" t="str">
            <v/>
          </cell>
          <cell r="AI1056" t="str">
            <v/>
          </cell>
          <cell r="AJ1056" t="str">
            <v/>
          </cell>
          <cell r="AK1056" t="str">
            <v/>
          </cell>
        </row>
        <row r="1057">
          <cell r="C1057" t="str">
            <v>INE601U08309</v>
          </cell>
          <cell r="D1057" t="str">
            <v>Tata Motors Finance Ltd.</v>
          </cell>
          <cell r="E1057" t="str">
            <v>Tata Motors Finance Ltd. FORMERLY- Tata Motors Finance Solutions (Erstwhile Tata Motors Finance) 0.00% (Series A) 28-Aug-2026</v>
          </cell>
          <cell r="F1057" t="str">
            <v>Bond</v>
          </cell>
          <cell r="G1057">
            <v>46262</v>
          </cell>
          <cell r="H1057">
            <v>0</v>
          </cell>
          <cell r="I1057">
            <v>100</v>
          </cell>
          <cell r="J1057">
            <v>114.244</v>
          </cell>
          <cell r="K1057">
            <v>0.08725</v>
          </cell>
          <cell r="L1057">
            <v>0.017136</v>
          </cell>
          <cell r="M1057" t="str">
            <v>Maturity</v>
          </cell>
          <cell r="N1057">
            <v>46262</v>
          </cell>
          <cell r="O1057">
            <v>2.26775956284153</v>
          </cell>
          <cell r="P1057">
            <v>2.2650273224043715</v>
          </cell>
          <cell r="Q1057">
            <v>2.083262655694984</v>
          </cell>
          <cell r="R1057" t="str">
            <v>CRISIL AA</v>
          </cell>
          <cell r="S1057" t="str">
            <v/>
          </cell>
          <cell r="T1057">
            <v>114.2179</v>
          </cell>
          <cell r="U1057">
            <v>0.08725</v>
          </cell>
          <cell r="V1057">
            <v>0.017134999999999997</v>
          </cell>
          <cell r="W1057" t="str">
            <v>Level-3</v>
          </cell>
          <cell r="X1057" t="str">
            <v>Maturity</v>
          </cell>
          <cell r="Y1057" t="str">
            <v/>
          </cell>
          <cell r="Z1057">
            <v>38.0452</v>
          </cell>
          <cell r="AA1057" t="str">
            <v/>
          </cell>
          <cell r="AB1057" t="str">
            <v/>
          </cell>
          <cell r="AC1057" t="str">
            <v/>
          </cell>
          <cell r="AD1057" t="str">
            <v/>
          </cell>
          <cell r="AE1057" t="str">
            <v/>
          </cell>
          <cell r="AF1057" t="str">
            <v/>
          </cell>
          <cell r="AG1057" t="str">
            <v/>
          </cell>
          <cell r="AH1057" t="str">
            <v/>
          </cell>
          <cell r="AI1057" t="str">
            <v/>
          </cell>
          <cell r="AJ1057" t="str">
            <v/>
          </cell>
          <cell r="AK1057" t="str">
            <v/>
          </cell>
        </row>
        <row r="1058">
          <cell r="C1058" t="str">
            <v>INE115A07MW4</v>
          </cell>
          <cell r="D1058" t="str">
            <v>LIC Housing Finance Ltd.</v>
          </cell>
          <cell r="E1058" t="str">
            <v>LICHF 07.95% (Tranche 359) 29-Jan-2028 P 27-Aug-2021</v>
          </cell>
          <cell r="F1058" t="str">
            <v>Bond</v>
          </cell>
          <cell r="G1058">
            <v>46781</v>
          </cell>
          <cell r="H1058">
            <v>0.0795</v>
          </cell>
          <cell r="I1058">
            <v>100</v>
          </cell>
          <cell r="J1058">
            <v>100.3693</v>
          </cell>
          <cell r="K1058">
            <v>0.0781</v>
          </cell>
          <cell r="L1058">
            <v>0.007896</v>
          </cell>
          <cell r="M1058" t="str">
            <v>Maturity</v>
          </cell>
          <cell r="N1058">
            <v>46781</v>
          </cell>
          <cell r="O1058">
            <v>3.6885245901639343</v>
          </cell>
          <cell r="P1058">
            <v>3.26628165378594</v>
          </cell>
          <cell r="Q1058">
            <v>3.029664830522159</v>
          </cell>
          <cell r="R1058" t="str">
            <v>CRISIL AAA</v>
          </cell>
          <cell r="S1058" t="str">
            <v/>
          </cell>
          <cell r="T1058">
            <v>100.3698</v>
          </cell>
          <cell r="U1058">
            <v>0.0781</v>
          </cell>
          <cell r="V1058">
            <v>0.0073589999999999905</v>
          </cell>
          <cell r="W1058" t="str">
            <v>Level-3</v>
          </cell>
          <cell r="X1058" t="str">
            <v>Maturity</v>
          </cell>
          <cell r="Y1058" t="str">
            <v/>
          </cell>
          <cell r="Z1058">
            <v>0</v>
          </cell>
          <cell r="AA1058" t="str">
            <v/>
          </cell>
          <cell r="AB1058" t="str">
            <v/>
          </cell>
          <cell r="AC1058" t="str">
            <v/>
          </cell>
          <cell r="AD1058" t="str">
            <v/>
          </cell>
          <cell r="AE1058" t="str">
            <v/>
          </cell>
          <cell r="AF1058" t="str">
            <v/>
          </cell>
          <cell r="AG1058" t="str">
            <v/>
          </cell>
          <cell r="AH1058" t="str">
            <v/>
          </cell>
          <cell r="AI1058" t="str">
            <v/>
          </cell>
          <cell r="AJ1058" t="str">
            <v/>
          </cell>
          <cell r="AK1058" t="str">
            <v/>
          </cell>
        </row>
        <row r="1059">
          <cell r="C1059" t="str">
            <v>INE296A07RY7</v>
          </cell>
          <cell r="D1059" t="str">
            <v>Bajaj Finance Ltd.</v>
          </cell>
          <cell r="E1059" t="str">
            <v>Bajaj Finance 0% (Series 285 Option II) 18-Feb-2026</v>
          </cell>
          <cell r="F1059" t="str">
            <v>Bond</v>
          </cell>
          <cell r="G1059">
            <v>46071</v>
          </cell>
          <cell r="H1059">
            <v>0</v>
          </cell>
          <cell r="I1059">
            <v>100</v>
          </cell>
          <cell r="J1059">
            <v>112.0077</v>
          </cell>
          <cell r="K1059">
            <v>0.0812</v>
          </cell>
          <cell r="L1059">
            <v>0.010636999999999994</v>
          </cell>
          <cell r="M1059" t="str">
            <v>Maturity</v>
          </cell>
          <cell r="N1059">
            <v>46071</v>
          </cell>
          <cell r="O1059">
            <v>1.7431693989071038</v>
          </cell>
          <cell r="P1059">
            <v>1.7404371584699454</v>
          </cell>
          <cell r="Q1059">
            <v>1.6097273015815254</v>
          </cell>
          <cell r="R1059" t="str">
            <v>CRISIL AAA</v>
          </cell>
          <cell r="S1059" t="str">
            <v/>
          </cell>
          <cell r="T1059">
            <v>111.9838</v>
          </cell>
          <cell r="U1059">
            <v>0.0812</v>
          </cell>
          <cell r="V1059">
            <v>0.010655999999999999</v>
          </cell>
          <cell r="W1059" t="str">
            <v>Level-3</v>
          </cell>
          <cell r="X1059" t="str">
            <v>Maturity</v>
          </cell>
          <cell r="Y1059" t="str">
            <v/>
          </cell>
          <cell r="Z1059">
            <v>28.2822</v>
          </cell>
          <cell r="AA1059" t="str">
            <v/>
          </cell>
          <cell r="AB1059" t="str">
            <v/>
          </cell>
          <cell r="AC1059" t="str">
            <v/>
          </cell>
          <cell r="AD1059" t="str">
            <v/>
          </cell>
          <cell r="AE1059" t="str">
            <v/>
          </cell>
          <cell r="AF1059" t="str">
            <v/>
          </cell>
          <cell r="AG1059" t="str">
            <v/>
          </cell>
          <cell r="AH1059" t="str">
            <v/>
          </cell>
          <cell r="AI1059" t="str">
            <v/>
          </cell>
          <cell r="AJ1059" t="str">
            <v/>
          </cell>
          <cell r="AK1059" t="str">
            <v/>
          </cell>
        </row>
        <row r="1060">
          <cell r="C1060" t="str">
            <v>INE233A08071</v>
          </cell>
          <cell r="D1060" t="str">
            <v>Godrej Industries Ltd.</v>
          </cell>
          <cell r="E1060" t="str">
            <v>Godrej Industries 08.30% (Series 1) 12-Jun-2026</v>
          </cell>
          <cell r="F1060" t="str">
            <v>Bond</v>
          </cell>
          <cell r="G1060">
            <v>46185</v>
          </cell>
          <cell r="H1060">
            <v>0.083</v>
          </cell>
          <cell r="I1060">
            <v>100</v>
          </cell>
          <cell r="J1060">
            <v>99.9832</v>
          </cell>
          <cell r="K1060">
            <v>0.0831</v>
          </cell>
          <cell r="L1060">
            <v>0.012985999999999998</v>
          </cell>
          <cell r="M1060" t="str">
            <v>Maturity</v>
          </cell>
          <cell r="N1060">
            <v>46185</v>
          </cell>
          <cell r="O1060">
            <v>2.0575342465753423</v>
          </cell>
          <cell r="P1060">
            <v>1.9442762678720829</v>
          </cell>
          <cell r="Q1060">
            <v>1.7951031925695529</v>
          </cell>
          <cell r="R1060" t="str">
            <v>CRISIL AA</v>
          </cell>
          <cell r="S1060" t="str">
            <v/>
          </cell>
          <cell r="T1060">
            <v>99.9838</v>
          </cell>
          <cell r="U1060">
            <v>0.0831</v>
          </cell>
          <cell r="V1060">
            <v>0.012984999999999997</v>
          </cell>
          <cell r="W1060" t="str">
            <v>Level-3</v>
          </cell>
          <cell r="X1060" t="str">
            <v>Maturity</v>
          </cell>
          <cell r="Y1060">
            <v>0.0109</v>
          </cell>
          <cell r="Z1060">
            <v>0</v>
          </cell>
          <cell r="AA1060" t="str">
            <v/>
          </cell>
          <cell r="AB1060" t="str">
            <v/>
          </cell>
          <cell r="AC1060" t="str">
            <v/>
          </cell>
          <cell r="AD1060" t="str">
            <v/>
          </cell>
          <cell r="AE1060" t="str">
            <v/>
          </cell>
          <cell r="AF1060" t="str">
            <v/>
          </cell>
          <cell r="AG1060" t="str">
            <v/>
          </cell>
          <cell r="AH1060" t="str">
            <v/>
          </cell>
          <cell r="AI1060" t="str">
            <v/>
          </cell>
          <cell r="AJ1060" t="str">
            <v/>
          </cell>
          <cell r="AK1060" t="str">
            <v/>
          </cell>
        </row>
        <row r="1061">
          <cell r="C1061" t="str">
            <v>INE233A08063</v>
          </cell>
          <cell r="D1061" t="str">
            <v>Godrej Industries Ltd.</v>
          </cell>
          <cell r="E1061" t="str">
            <v>Godrej Industries 08.35% (Series 2) 12-Dec-2025</v>
          </cell>
          <cell r="F1061" t="str">
            <v>Bond</v>
          </cell>
          <cell r="G1061">
            <v>46003</v>
          </cell>
          <cell r="H1061">
            <v>0.0835</v>
          </cell>
          <cell r="I1061">
            <v>100</v>
          </cell>
          <cell r="J1061">
            <v>100.066</v>
          </cell>
          <cell r="K1061">
            <v>0.0831</v>
          </cell>
          <cell r="L1061">
            <v>0.012536999999999993</v>
          </cell>
          <cell r="M1061" t="str">
            <v>Maturity</v>
          </cell>
          <cell r="N1061">
            <v>46003</v>
          </cell>
          <cell r="O1061">
            <v>1.558904109589041</v>
          </cell>
          <cell r="P1061">
            <v>1.4998372461818048</v>
          </cell>
          <cell r="Q1061">
            <v>1.3847634070554935</v>
          </cell>
          <cell r="R1061" t="str">
            <v>CRISIL AA</v>
          </cell>
          <cell r="S1061" t="str">
            <v/>
          </cell>
          <cell r="T1061">
            <v>100.0666</v>
          </cell>
          <cell r="U1061">
            <v>0.0831</v>
          </cell>
          <cell r="V1061">
            <v>0.012555999999999998</v>
          </cell>
          <cell r="W1061" t="str">
            <v>Level-3</v>
          </cell>
          <cell r="X1061" t="str">
            <v>Maturity</v>
          </cell>
          <cell r="Y1061">
            <v>0.00588</v>
          </cell>
          <cell r="Z1061">
            <v>0</v>
          </cell>
          <cell r="AA1061" t="str">
            <v/>
          </cell>
          <cell r="AB1061" t="str">
            <v/>
          </cell>
          <cell r="AC1061" t="str">
            <v/>
          </cell>
          <cell r="AD1061" t="str">
            <v/>
          </cell>
          <cell r="AE1061" t="str">
            <v/>
          </cell>
          <cell r="AF1061" t="str">
            <v/>
          </cell>
          <cell r="AG1061" t="str">
            <v/>
          </cell>
          <cell r="AH1061" t="str">
            <v/>
          </cell>
          <cell r="AI1061" t="str">
            <v/>
          </cell>
          <cell r="AJ1061" t="str">
            <v/>
          </cell>
          <cell r="AK1061" t="str">
            <v/>
          </cell>
        </row>
        <row r="1062">
          <cell r="C1062" t="str">
            <v>INE04VS07313</v>
          </cell>
          <cell r="D1062" t="str">
            <v>Oxyzo Financial Services Pvt. Ltd.</v>
          </cell>
          <cell r="E1062" t="str">
            <v>Oxyzo Financial Services 09.75% 19-Mar-2025</v>
          </cell>
          <cell r="F1062" t="str">
            <v>Bond</v>
          </cell>
          <cell r="G1062">
            <v>45735</v>
          </cell>
          <cell r="H1062">
            <v>0.0975</v>
          </cell>
          <cell r="I1062">
            <v>100</v>
          </cell>
          <cell r="J1062">
            <v>99.5928</v>
          </cell>
          <cell r="K1062">
            <v>0.1011</v>
          </cell>
          <cell r="L1062">
            <v>0.031</v>
          </cell>
          <cell r="M1062" t="str">
            <v>Maturity</v>
          </cell>
          <cell r="N1062">
            <v>45735</v>
          </cell>
          <cell r="O1062">
            <v>0.8246575342465754</v>
          </cell>
          <cell r="P1062">
            <v>0.821917808219178</v>
          </cell>
          <cell r="Q1062">
            <v>0.746451555916064</v>
          </cell>
          <cell r="R1062" t="str">
            <v>[ICRA]A+</v>
          </cell>
          <cell r="S1062" t="str">
            <v/>
          </cell>
          <cell r="T1062">
            <v>99.5936</v>
          </cell>
          <cell r="U1062">
            <v>0.1011</v>
          </cell>
          <cell r="V1062">
            <v>0.031</v>
          </cell>
          <cell r="W1062" t="str">
            <v>Level-3</v>
          </cell>
          <cell r="X1062" t="str">
            <v>Maturity</v>
          </cell>
          <cell r="Y1062">
            <v>0.0089</v>
          </cell>
          <cell r="Z1062">
            <v>0</v>
          </cell>
          <cell r="AA1062" t="str">
            <v/>
          </cell>
          <cell r="AB1062">
            <v>1</v>
          </cell>
          <cell r="AC1062" t="str">
            <v/>
          </cell>
          <cell r="AD1062" t="str">
            <v/>
          </cell>
          <cell r="AE1062" t="str">
            <v/>
          </cell>
          <cell r="AF1062" t="str">
            <v/>
          </cell>
          <cell r="AG1062" t="str">
            <v/>
          </cell>
          <cell r="AH1062" t="str">
            <v/>
          </cell>
          <cell r="AI1062" t="str">
            <v/>
          </cell>
          <cell r="AJ1062" t="str">
            <v/>
          </cell>
          <cell r="AK1062" t="str">
            <v/>
          </cell>
        </row>
        <row r="1063">
          <cell r="C1063" t="str">
            <v>INE237A08965</v>
          </cell>
          <cell r="D1063" t="str">
            <v>Kotak Mahindra Bank Ltd.</v>
          </cell>
          <cell r="E1063" t="str">
            <v>KMBL 07.85%  20-Mar-2030</v>
          </cell>
          <cell r="F1063" t="str">
            <v>Bond</v>
          </cell>
          <cell r="G1063">
            <v>47562</v>
          </cell>
          <cell r="H1063">
            <v>0.0785</v>
          </cell>
          <cell r="I1063">
            <v>100</v>
          </cell>
          <cell r="J1063">
            <v>101.331</v>
          </cell>
          <cell r="K1063">
            <v>0.0755</v>
          </cell>
          <cell r="L1063">
            <v>0.005140999999999993</v>
          </cell>
          <cell r="M1063" t="str">
            <v>Maturity</v>
          </cell>
          <cell r="N1063">
            <v>47562</v>
          </cell>
          <cell r="O1063">
            <v>5.8273972602739725</v>
          </cell>
          <cell r="P1063">
            <v>4.840881023634252</v>
          </cell>
          <cell r="Q1063">
            <v>4.50105162588029</v>
          </cell>
          <cell r="R1063" t="str">
            <v>CRISIL AAA</v>
          </cell>
          <cell r="S1063" t="str">
            <v/>
          </cell>
          <cell r="T1063">
            <v>101.332</v>
          </cell>
          <cell r="U1063">
            <v>0.0755</v>
          </cell>
          <cell r="V1063">
            <v>0.0049929999999999974</v>
          </cell>
          <cell r="W1063" t="str">
            <v>Level-3</v>
          </cell>
          <cell r="X1063" t="str">
            <v>Maturity</v>
          </cell>
          <cell r="Y1063" t="str">
            <v/>
          </cell>
          <cell r="Z1063">
            <v>0</v>
          </cell>
          <cell r="AA1063" t="str">
            <v/>
          </cell>
          <cell r="AB1063" t="str">
            <v/>
          </cell>
          <cell r="AC1063" t="str">
            <v/>
          </cell>
          <cell r="AD1063" t="str">
            <v/>
          </cell>
          <cell r="AE1063" t="str">
            <v/>
          </cell>
          <cell r="AF1063" t="str">
            <v/>
          </cell>
          <cell r="AG1063" t="str">
            <v/>
          </cell>
          <cell r="AH1063" t="str">
            <v/>
          </cell>
          <cell r="AI1063" t="str">
            <v/>
          </cell>
          <cell r="AJ1063" t="str">
            <v/>
          </cell>
          <cell r="AK1063" t="str">
            <v/>
          </cell>
        </row>
        <row r="1064">
          <cell r="C1064" t="str">
            <v>INE414G07HU2</v>
          </cell>
          <cell r="D1064" t="str">
            <v>Muthoot Finance Ltd.</v>
          </cell>
          <cell r="E1064" t="str">
            <v>Muthoot Fin 08.65% (SERIES STRPP IA) 15-Dec-2025</v>
          </cell>
          <cell r="F1064" t="str">
            <v>Bond</v>
          </cell>
          <cell r="G1064">
            <v>46006</v>
          </cell>
          <cell r="H1064">
            <v>0.0865</v>
          </cell>
          <cell r="I1064">
            <v>100</v>
          </cell>
          <cell r="J1064">
            <v>99.8214</v>
          </cell>
          <cell r="K1064">
            <v>0.0878</v>
          </cell>
          <cell r="L1064">
            <v>0.017237000000000002</v>
          </cell>
          <cell r="M1064" t="str">
            <v>Maturity</v>
          </cell>
          <cell r="N1064">
            <v>46006</v>
          </cell>
          <cell r="O1064">
            <v>1.5671232876712329</v>
          </cell>
          <cell r="P1064">
            <v>1.504385892605592</v>
          </cell>
          <cell r="Q1064">
            <v>1.3829618428071264</v>
          </cell>
          <cell r="R1064" t="str">
            <v>[ICRA]AA+</v>
          </cell>
          <cell r="S1064" t="str">
            <v/>
          </cell>
          <cell r="T1064">
            <v>99.8217</v>
          </cell>
          <cell r="U1064">
            <v>0.0878</v>
          </cell>
          <cell r="V1064">
            <v>0.017255999999999994</v>
          </cell>
          <cell r="W1064" t="str">
            <v>Level-3</v>
          </cell>
          <cell r="X1064" t="str">
            <v>Maturity</v>
          </cell>
          <cell r="Y1064" t="str">
            <v/>
          </cell>
          <cell r="Z1064">
            <v>0</v>
          </cell>
          <cell r="AA1064" t="str">
            <v/>
          </cell>
          <cell r="AB1064" t="str">
            <v/>
          </cell>
          <cell r="AC1064" t="str">
            <v/>
          </cell>
          <cell r="AD1064" t="str">
            <v/>
          </cell>
          <cell r="AE1064" t="str">
            <v/>
          </cell>
          <cell r="AF1064" t="str">
            <v/>
          </cell>
          <cell r="AG1064" t="str">
            <v/>
          </cell>
          <cell r="AH1064" t="str">
            <v/>
          </cell>
          <cell r="AI1064" t="str">
            <v/>
          </cell>
          <cell r="AJ1064" t="str">
            <v/>
          </cell>
          <cell r="AK1064" t="str">
            <v/>
          </cell>
        </row>
        <row r="1065">
          <cell r="C1065" t="str">
            <v>INE206D08501</v>
          </cell>
          <cell r="D1065" t="str">
            <v>Nuclear Power Corporation Of India Ltd.</v>
          </cell>
          <cell r="E1065" t="str">
            <v>NPCL 07.70% (Series XXXVIII) 20-Mar-2038 P/C 21-Mar-2028</v>
          </cell>
          <cell r="F1065" t="str">
            <v>Bond</v>
          </cell>
          <cell r="G1065">
            <v>46833</v>
          </cell>
          <cell r="H1065">
            <v>0.077</v>
          </cell>
          <cell r="I1065">
            <v>100</v>
          </cell>
          <cell r="J1065">
            <v>100.3886</v>
          </cell>
          <cell r="K1065">
            <v>0.075667</v>
          </cell>
          <cell r="L1065">
            <v>0.005462999999999996</v>
          </cell>
          <cell r="M1065" t="str">
            <v>Put and Call</v>
          </cell>
          <cell r="N1065">
            <v>46833</v>
          </cell>
          <cell r="O1065">
            <v>3.83013698630137</v>
          </cell>
          <cell r="P1065">
            <v>3.4195024313082194</v>
          </cell>
          <cell r="Q1065">
            <v>3.1789600604166712</v>
          </cell>
          <cell r="R1065" t="str">
            <v>[ICRA]AAA</v>
          </cell>
          <cell r="S1065" t="str">
            <v/>
          </cell>
          <cell r="T1065">
            <v>100.3893</v>
          </cell>
          <cell r="U1065">
            <v>0.075667</v>
          </cell>
          <cell r="V1065">
            <v>0.005125999999999992</v>
          </cell>
          <cell r="W1065" t="str">
            <v>Level-3</v>
          </cell>
          <cell r="X1065" t="str">
            <v>Deemed Maturity</v>
          </cell>
          <cell r="Y1065" t="str">
            <v/>
          </cell>
          <cell r="Z1065">
            <v>0</v>
          </cell>
          <cell r="AA1065">
            <v>1</v>
          </cell>
          <cell r="AB1065">
            <v>1</v>
          </cell>
          <cell r="AC1065" t="str">
            <v/>
          </cell>
          <cell r="AD1065" t="str">
            <v/>
          </cell>
          <cell r="AE1065" t="str">
            <v/>
          </cell>
          <cell r="AF1065" t="str">
            <v/>
          </cell>
          <cell r="AG1065" t="str">
            <v/>
          </cell>
          <cell r="AH1065" t="str">
            <v/>
          </cell>
          <cell r="AI1065" t="str">
            <v/>
          </cell>
          <cell r="AJ1065" t="str">
            <v/>
          </cell>
          <cell r="AK1065" t="str">
            <v/>
          </cell>
        </row>
        <row r="1066">
          <cell r="C1066" t="str">
            <v>INE756I07ER5</v>
          </cell>
          <cell r="D1066" t="str">
            <v>HDB Financial Services Ltd.</v>
          </cell>
          <cell r="E1066" t="str">
            <v>HDB Financial Services 08.3774% (Series 202 3 A/1(FX)/1 91_Option 1) 24-Apr-2026</v>
          </cell>
          <cell r="F1066" t="str">
            <v>Bond</v>
          </cell>
          <cell r="G1066">
            <v>46136</v>
          </cell>
          <cell r="H1066">
            <v>0.083774</v>
          </cell>
          <cell r="I1066">
            <v>100</v>
          </cell>
          <cell r="J1066">
            <v>99.9875</v>
          </cell>
          <cell r="K1066">
            <v>0.0837</v>
          </cell>
          <cell r="L1066">
            <v>0.013136999999999996</v>
          </cell>
          <cell r="M1066" t="str">
            <v>Maturity</v>
          </cell>
          <cell r="N1066">
            <v>46136</v>
          </cell>
          <cell r="O1066">
            <v>1.9232876712328768</v>
          </cell>
          <cell r="P1066">
            <v>1.8432544116426912</v>
          </cell>
          <cell r="Q1066">
            <v>1.7008899249263552</v>
          </cell>
          <cell r="R1066" t="str">
            <v>CRISIL AAA</v>
          </cell>
          <cell r="S1066" t="str">
            <v/>
          </cell>
          <cell r="T1066">
            <v>99.9883</v>
          </cell>
          <cell r="U1066">
            <v>0.0837</v>
          </cell>
          <cell r="V1066">
            <v>0.012955999999999995</v>
          </cell>
          <cell r="W1066" t="str">
            <v>Level-2</v>
          </cell>
          <cell r="X1066" t="str">
            <v>Maturity</v>
          </cell>
          <cell r="Y1066" t="str">
            <v/>
          </cell>
          <cell r="Z1066">
            <v>0</v>
          </cell>
          <cell r="AA1066" t="str">
            <v/>
          </cell>
          <cell r="AB1066" t="str">
            <v/>
          </cell>
          <cell r="AC1066" t="str">
            <v/>
          </cell>
          <cell r="AD1066" t="str">
            <v/>
          </cell>
          <cell r="AE1066" t="str">
            <v/>
          </cell>
          <cell r="AF1066" t="str">
            <v/>
          </cell>
          <cell r="AG1066" t="str">
            <v/>
          </cell>
          <cell r="AH1066" t="str">
            <v/>
          </cell>
          <cell r="AI1066" t="str">
            <v/>
          </cell>
          <cell r="AJ1066" t="str">
            <v/>
          </cell>
          <cell r="AK1066" t="str">
            <v/>
          </cell>
        </row>
        <row r="1067">
          <cell r="C1067" t="str">
            <v>INE909H08451</v>
          </cell>
          <cell r="D1067" t="str">
            <v>TMF Holdings Ltd.</v>
          </cell>
          <cell r="E1067" t="str">
            <v>TMF Holdings 0% (Series F FY 21 22) 26-Sep-2025</v>
          </cell>
          <cell r="F1067" t="str">
            <v>Bond</v>
          </cell>
          <cell r="G1067">
            <v>45926</v>
          </cell>
          <cell r="H1067">
            <v>0</v>
          </cell>
          <cell r="I1067">
            <v>100</v>
          </cell>
          <cell r="J1067">
            <v>116.1412</v>
          </cell>
          <cell r="K1067">
            <v>0.08625</v>
          </cell>
          <cell r="L1067">
            <v>0.015686999999999993</v>
          </cell>
          <cell r="M1067" t="str">
            <v>Maturity</v>
          </cell>
          <cell r="N1067">
            <v>45926</v>
          </cell>
          <cell r="O1067">
            <v>1.3469945355191257</v>
          </cell>
          <cell r="P1067">
            <v>1.3442622950819672</v>
          </cell>
          <cell r="Q1067">
            <v>1.2375257031824785</v>
          </cell>
          <cell r="R1067" t="str">
            <v>CRISIL AA</v>
          </cell>
          <cell r="S1067" t="str">
            <v/>
          </cell>
          <cell r="T1067">
            <v>116.1149</v>
          </cell>
          <cell r="U1067">
            <v>0.08625</v>
          </cell>
          <cell r="V1067">
            <v>0.015705999999999998</v>
          </cell>
          <cell r="W1067" t="str">
            <v>Level-3</v>
          </cell>
          <cell r="X1067" t="str">
            <v>Maturity</v>
          </cell>
          <cell r="Y1067" t="str">
            <v/>
          </cell>
          <cell r="Z1067">
            <v>29.7738</v>
          </cell>
          <cell r="AA1067" t="str">
            <v/>
          </cell>
          <cell r="AB1067" t="str">
            <v/>
          </cell>
          <cell r="AC1067" t="str">
            <v/>
          </cell>
          <cell r="AD1067" t="str">
            <v/>
          </cell>
          <cell r="AE1067" t="str">
            <v/>
          </cell>
          <cell r="AF1067" t="str">
            <v/>
          </cell>
          <cell r="AG1067" t="str">
            <v/>
          </cell>
          <cell r="AH1067" t="str">
            <v/>
          </cell>
          <cell r="AI1067" t="str">
            <v/>
          </cell>
          <cell r="AJ1067" t="str">
            <v/>
          </cell>
          <cell r="AK1067" t="str">
            <v/>
          </cell>
        </row>
        <row r="1068">
          <cell r="C1068" t="str">
            <v>INE115A07QH6</v>
          </cell>
          <cell r="D1068" t="str">
            <v>LIC Housing Finance Ltd.</v>
          </cell>
          <cell r="E1068" t="str">
            <v>LICHF 08.025% (Tranche 432) 23-Mar-2033</v>
          </cell>
          <cell r="F1068" t="str">
            <v>Bond</v>
          </cell>
          <cell r="G1068">
            <v>48661</v>
          </cell>
          <cell r="H1068">
            <v>0.08025</v>
          </cell>
          <cell r="I1068">
            <v>100</v>
          </cell>
          <cell r="J1068">
            <v>101.9867</v>
          </cell>
          <cell r="K1068">
            <v>0.077</v>
          </cell>
          <cell r="L1068">
            <v>0.006371000000000002</v>
          </cell>
          <cell r="M1068" t="str">
            <v>Maturity</v>
          </cell>
          <cell r="N1068">
            <v>48661</v>
          </cell>
          <cell r="O1068">
            <v>8.835616438356164</v>
          </cell>
          <cell r="P1068">
            <v>6.599120129478413</v>
          </cell>
          <cell r="Q1068">
            <v>6.127316740462779</v>
          </cell>
          <cell r="R1068" t="str">
            <v>CRISIL AAA</v>
          </cell>
          <cell r="S1068" t="str">
            <v/>
          </cell>
          <cell r="T1068">
            <v>101.9877</v>
          </cell>
          <cell r="U1068">
            <v>0.077</v>
          </cell>
          <cell r="V1068">
            <v>0.006067000000000003</v>
          </cell>
          <cell r="W1068" t="str">
            <v>Level-2</v>
          </cell>
          <cell r="X1068" t="str">
            <v>Maturity</v>
          </cell>
          <cell r="Y1068" t="str">
            <v/>
          </cell>
          <cell r="Z1068">
            <v>0</v>
          </cell>
          <cell r="AA1068" t="str">
            <v/>
          </cell>
          <cell r="AB1068" t="str">
            <v/>
          </cell>
          <cell r="AC1068" t="str">
            <v/>
          </cell>
          <cell r="AD1068" t="str">
            <v/>
          </cell>
          <cell r="AE1068" t="str">
            <v/>
          </cell>
          <cell r="AF1068" t="str">
            <v/>
          </cell>
          <cell r="AG1068" t="str">
            <v/>
          </cell>
          <cell r="AH1068" t="str">
            <v/>
          </cell>
          <cell r="AI1068" t="str">
            <v/>
          </cell>
          <cell r="AJ1068" t="str">
            <v/>
          </cell>
          <cell r="AK1068" t="str">
            <v/>
          </cell>
        </row>
        <row r="1069">
          <cell r="C1069" t="str">
            <v>INE557F08FP2</v>
          </cell>
          <cell r="D1069" t="str">
            <v>National Housing Bank</v>
          </cell>
          <cell r="E1069" t="str">
            <v>NHBank 07.77% 02-Apr-2026 P/C 26-Mar-2024</v>
          </cell>
          <cell r="F1069" t="str">
            <v>Bond</v>
          </cell>
          <cell r="G1069">
            <v>46114</v>
          </cell>
          <cell r="H1069">
            <v>0.0777</v>
          </cell>
          <cell r="I1069">
            <v>100</v>
          </cell>
          <cell r="J1069">
            <v>100.1536</v>
          </cell>
          <cell r="K1069">
            <v>0.0765</v>
          </cell>
          <cell r="L1069">
            <v>0.005936999999999998</v>
          </cell>
          <cell r="M1069" t="str">
            <v>Maturity</v>
          </cell>
          <cell r="N1069">
            <v>46114</v>
          </cell>
          <cell r="O1069">
            <v>1.8630136986301369</v>
          </cell>
          <cell r="P1069">
            <v>1.7862740616944985</v>
          </cell>
          <cell r="Q1069">
            <v>1.6593349388708767</v>
          </cell>
          <cell r="R1069" t="str">
            <v>CRISIL AAA</v>
          </cell>
          <cell r="S1069" t="str">
            <v/>
          </cell>
          <cell r="T1069">
            <v>100.1544</v>
          </cell>
          <cell r="U1069">
            <v>0.0765</v>
          </cell>
          <cell r="V1069">
            <v>0.005755999999999997</v>
          </cell>
          <cell r="W1069" t="str">
            <v>Level-2</v>
          </cell>
          <cell r="X1069" t="str">
            <v>Maturity</v>
          </cell>
          <cell r="Y1069" t="str">
            <v/>
          </cell>
          <cell r="Z1069">
            <v>0</v>
          </cell>
          <cell r="AA1069">
            <v>1</v>
          </cell>
          <cell r="AB1069">
            <v>1</v>
          </cell>
          <cell r="AC1069" t="str">
            <v/>
          </cell>
          <cell r="AD1069" t="str">
            <v/>
          </cell>
          <cell r="AE1069" t="str">
            <v/>
          </cell>
          <cell r="AF1069" t="str">
            <v/>
          </cell>
          <cell r="AG1069" t="str">
            <v/>
          </cell>
          <cell r="AH1069" t="str">
            <v/>
          </cell>
          <cell r="AI1069" t="str">
            <v/>
          </cell>
          <cell r="AJ1069" t="str">
            <v/>
          </cell>
          <cell r="AK1069" t="str">
            <v/>
          </cell>
        </row>
        <row r="1070">
          <cell r="C1070" t="str">
            <v>INE0CJZ08027</v>
          </cell>
          <cell r="D1070" t="str">
            <v>Resco Global Wind Services Pvt. Ltd.</v>
          </cell>
          <cell r="E1070" t="str">
            <v>Resco Global Wind Services 10.75% 20-Mar-2026</v>
          </cell>
          <cell r="F1070" t="str">
            <v>Bond</v>
          </cell>
          <cell r="G1070">
            <v>46101</v>
          </cell>
          <cell r="H1070">
            <v>0.1075</v>
          </cell>
          <cell r="I1070">
            <v>100</v>
          </cell>
          <cell r="J1070">
            <v>100.2474</v>
          </cell>
          <cell r="K1070">
            <v>0.1075</v>
          </cell>
          <cell r="L1070">
            <v>0.036937</v>
          </cell>
          <cell r="M1070" t="str">
            <v>Maturity</v>
          </cell>
          <cell r="N1070">
            <v>46101</v>
          </cell>
          <cell r="O1070">
            <v>1.826491503855079</v>
          </cell>
          <cell r="P1070">
            <v>1.0147951267425401</v>
          </cell>
          <cell r="Q1070">
            <v>0.963032148747369</v>
          </cell>
          <cell r="R1070" t="str">
            <v>CRISIL AA+(CE)</v>
          </cell>
          <cell r="S1070" t="str">
            <v/>
          </cell>
          <cell r="T1070">
            <v>100.2484</v>
          </cell>
          <cell r="U1070">
            <v>0.1075</v>
          </cell>
          <cell r="V1070">
            <v>0.036956</v>
          </cell>
          <cell r="W1070" t="str">
            <v>Level-3</v>
          </cell>
          <cell r="X1070" t="str">
            <v>Maturity</v>
          </cell>
          <cell r="Y1070" t="str">
            <v/>
          </cell>
          <cell r="Z1070">
            <v>0</v>
          </cell>
          <cell r="AA1070" t="str">
            <v/>
          </cell>
          <cell r="AB1070" t="str">
            <v/>
          </cell>
          <cell r="AC1070" t="str">
            <v/>
          </cell>
          <cell r="AD1070" t="str">
            <v/>
          </cell>
          <cell r="AE1070" t="str">
            <v/>
          </cell>
          <cell r="AF1070" t="str">
            <v/>
          </cell>
          <cell r="AG1070" t="str">
            <v/>
          </cell>
          <cell r="AH1070" t="str">
            <v/>
          </cell>
          <cell r="AI1070" t="str">
            <v/>
          </cell>
          <cell r="AJ1070" t="str">
            <v/>
          </cell>
          <cell r="AK1070" t="str">
            <v/>
          </cell>
        </row>
        <row r="1071">
          <cell r="C1071" t="str">
            <v>INE047A08208</v>
          </cell>
          <cell r="D1071" t="str">
            <v>Grasim Industries Ltd.</v>
          </cell>
          <cell r="E1071" t="str">
            <v>Grasim Industries 07.63% (Series 22-23 II) 01-Dec 2027</v>
          </cell>
          <cell r="F1071" t="str">
            <v>Bond</v>
          </cell>
          <cell r="G1071">
            <v>46722</v>
          </cell>
          <cell r="H1071">
            <v>0.0763</v>
          </cell>
          <cell r="I1071">
            <v>100</v>
          </cell>
          <cell r="J1071">
            <v>100.2005</v>
          </cell>
          <cell r="K1071">
            <v>0.0754</v>
          </cell>
          <cell r="L1071">
            <v>0.005195999999999992</v>
          </cell>
          <cell r="M1071" t="str">
            <v>Maturity</v>
          </cell>
          <cell r="N1071">
            <v>46722</v>
          </cell>
          <cell r="O1071">
            <v>3.5273224043715845</v>
          </cell>
          <cell r="P1071">
            <v>3.119657141491743</v>
          </cell>
          <cell r="Q1071">
            <v>2.9009272284654477</v>
          </cell>
          <cell r="R1071" t="str">
            <v>CRISIL AAA</v>
          </cell>
          <cell r="S1071" t="str">
            <v/>
          </cell>
          <cell r="T1071">
            <v>100.2007</v>
          </cell>
          <cell r="U1071">
            <v>0.0754</v>
          </cell>
          <cell r="V1071">
            <v>0.005058999999999994</v>
          </cell>
          <cell r="W1071" t="str">
            <v>Level-3</v>
          </cell>
          <cell r="X1071" t="str">
            <v>Maturity</v>
          </cell>
          <cell r="Y1071" t="str">
            <v/>
          </cell>
          <cell r="Z1071">
            <v>0</v>
          </cell>
          <cell r="AA1071" t="str">
            <v/>
          </cell>
          <cell r="AB1071" t="str">
            <v/>
          </cell>
          <cell r="AC1071" t="str">
            <v/>
          </cell>
          <cell r="AD1071" t="str">
            <v/>
          </cell>
          <cell r="AE1071" t="str">
            <v/>
          </cell>
          <cell r="AF1071" t="str">
            <v/>
          </cell>
          <cell r="AG1071" t="str">
            <v/>
          </cell>
          <cell r="AH1071" t="str">
            <v/>
          </cell>
          <cell r="AI1071" t="str">
            <v/>
          </cell>
          <cell r="AJ1071" t="str">
            <v/>
          </cell>
          <cell r="AK1071" t="str">
            <v/>
          </cell>
        </row>
        <row r="1072">
          <cell r="C1072" t="str">
            <v>INE774D07US3</v>
          </cell>
          <cell r="D1072" t="str">
            <v>Mahindra &amp; Mahindra Financial Services Ltd.</v>
          </cell>
          <cell r="E1072" t="str">
            <v>MMFSL 08.30% (Series AB2023) 23 Mar 2026</v>
          </cell>
          <cell r="F1072" t="str">
            <v>Bond</v>
          </cell>
          <cell r="G1072">
            <v>46104</v>
          </cell>
          <cell r="H1072">
            <v>0.083</v>
          </cell>
          <cell r="I1072">
            <v>100</v>
          </cell>
          <cell r="J1072">
            <v>100.0687</v>
          </cell>
          <cell r="K1072">
            <v>0.0823</v>
          </cell>
          <cell r="L1072">
            <v>0.011736999999999997</v>
          </cell>
          <cell r="M1072" t="str">
            <v>Maturity</v>
          </cell>
          <cell r="N1072">
            <v>46104</v>
          </cell>
          <cell r="O1072">
            <v>1.8356164383561644</v>
          </cell>
          <cell r="P1072">
            <v>1.7562834881904876</v>
          </cell>
          <cell r="Q1072">
            <v>1.6227325955746907</v>
          </cell>
          <cell r="R1072" t="str">
            <v>CRISIL AAA</v>
          </cell>
          <cell r="S1072" t="str">
            <v/>
          </cell>
          <cell r="T1072">
            <v>100.0695</v>
          </cell>
          <cell r="U1072">
            <v>0.0823</v>
          </cell>
          <cell r="V1072">
            <v>0.011756000000000003</v>
          </cell>
          <cell r="W1072" t="str">
            <v>Level-3</v>
          </cell>
          <cell r="X1072" t="str">
            <v>Maturity</v>
          </cell>
          <cell r="Y1072" t="str">
            <v/>
          </cell>
          <cell r="Z1072">
            <v>0</v>
          </cell>
          <cell r="AA1072" t="str">
            <v/>
          </cell>
          <cell r="AB1072" t="str">
            <v/>
          </cell>
          <cell r="AC1072" t="str">
            <v/>
          </cell>
          <cell r="AD1072" t="str">
            <v/>
          </cell>
          <cell r="AE1072" t="str">
            <v/>
          </cell>
          <cell r="AF1072" t="str">
            <v/>
          </cell>
          <cell r="AG1072" t="str">
            <v/>
          </cell>
          <cell r="AH1072" t="str">
            <v/>
          </cell>
          <cell r="AI1072" t="str">
            <v/>
          </cell>
          <cell r="AJ1072" t="str">
            <v/>
          </cell>
          <cell r="AK1072" t="str">
            <v/>
          </cell>
        </row>
        <row r="1073">
          <cell r="C1073" t="str">
            <v>INE206D08212</v>
          </cell>
          <cell r="D1073" t="str">
            <v>Nuclear Power Corporation Of India Ltd.</v>
          </cell>
          <cell r="E1073" t="str">
            <v>NPCL 08.40% (Series-XXIX Tranche A) 28-Nov-2025</v>
          </cell>
          <cell r="F1073" t="str">
            <v>Bond</v>
          </cell>
          <cell r="G1073">
            <v>45989</v>
          </cell>
          <cell r="H1073">
            <v>0.084</v>
          </cell>
          <cell r="I1073">
            <v>100</v>
          </cell>
          <cell r="J1073">
            <v>101.2415</v>
          </cell>
          <cell r="K1073">
            <v>0.076567</v>
          </cell>
          <cell r="L1073">
            <v>0.0060039999999999955</v>
          </cell>
          <cell r="M1073" t="str">
            <v>Maturity</v>
          </cell>
          <cell r="N1073">
            <v>45989</v>
          </cell>
          <cell r="O1073">
            <v>1.5191256830601092</v>
          </cell>
          <cell r="P1073">
            <v>1.3997376616683292</v>
          </cell>
          <cell r="Q1073">
            <v>1.3481266548763697</v>
          </cell>
          <cell r="R1073" t="str">
            <v>CRISIL AAA</v>
          </cell>
          <cell r="S1073" t="str">
            <v/>
          </cell>
          <cell r="T1073">
            <v>101.2432</v>
          </cell>
          <cell r="U1073">
            <v>0.076567</v>
          </cell>
          <cell r="V1073">
            <v>0.005722999999999992</v>
          </cell>
          <cell r="W1073" t="str">
            <v>Level-3</v>
          </cell>
          <cell r="X1073" t="str">
            <v>Maturity</v>
          </cell>
          <cell r="Y1073" t="str">
            <v/>
          </cell>
          <cell r="Z1073">
            <v>0</v>
          </cell>
          <cell r="AA1073" t="str">
            <v/>
          </cell>
          <cell r="AB1073" t="str">
            <v/>
          </cell>
          <cell r="AC1073" t="str">
            <v/>
          </cell>
          <cell r="AD1073" t="str">
            <v/>
          </cell>
          <cell r="AE1073" t="str">
            <v/>
          </cell>
          <cell r="AF1073" t="str">
            <v/>
          </cell>
          <cell r="AG1073" t="str">
            <v/>
          </cell>
          <cell r="AH1073" t="str">
            <v/>
          </cell>
          <cell r="AI1073" t="str">
            <v/>
          </cell>
          <cell r="AJ1073" t="str">
            <v/>
          </cell>
          <cell r="AK1073" t="str">
            <v/>
          </cell>
        </row>
        <row r="1074">
          <cell r="C1074" t="str">
            <v>INE115A07QG8</v>
          </cell>
          <cell r="D1074" t="str">
            <v>LIC Housing Finance Ltd.</v>
          </cell>
          <cell r="E1074" t="str">
            <v>LICHF 08.1432% (Tranche 431) 25-Mar-2026</v>
          </cell>
          <cell r="F1074" t="str">
            <v>Bond</v>
          </cell>
          <cell r="G1074">
            <v>46106</v>
          </cell>
          <cell r="H1074">
            <v>0.081432</v>
          </cell>
          <cell r="I1074">
            <v>100</v>
          </cell>
          <cell r="J1074">
            <v>100.3257</v>
          </cell>
          <cell r="K1074">
            <v>0.0792</v>
          </cell>
          <cell r="L1074">
            <v>0.008637000000000006</v>
          </cell>
          <cell r="M1074" t="str">
            <v>Maturity</v>
          </cell>
          <cell r="N1074">
            <v>46106</v>
          </cell>
          <cell r="O1074">
            <v>1.841095890410959</v>
          </cell>
          <cell r="P1074">
            <v>1.7631997406927467</v>
          </cell>
          <cell r="Q1074">
            <v>1.6338025766241167</v>
          </cell>
          <cell r="R1074" t="str">
            <v>CRISIL AAA</v>
          </cell>
          <cell r="S1074" t="str">
            <v/>
          </cell>
          <cell r="T1074">
            <v>100.3268</v>
          </cell>
          <cell r="U1074">
            <v>0.0792</v>
          </cell>
          <cell r="V1074">
            <v>0.008555999999999994</v>
          </cell>
          <cell r="W1074" t="str">
            <v>Level-3</v>
          </cell>
          <cell r="X1074" t="str">
            <v>Maturity</v>
          </cell>
          <cell r="Y1074" t="str">
            <v/>
          </cell>
          <cell r="Z1074">
            <v>0</v>
          </cell>
          <cell r="AA1074" t="str">
            <v/>
          </cell>
          <cell r="AB1074" t="str">
            <v/>
          </cell>
          <cell r="AC1074" t="str">
            <v/>
          </cell>
          <cell r="AD1074" t="str">
            <v/>
          </cell>
          <cell r="AE1074" t="str">
            <v/>
          </cell>
          <cell r="AF1074" t="str">
            <v/>
          </cell>
          <cell r="AG1074" t="str">
            <v/>
          </cell>
          <cell r="AH1074" t="str">
            <v/>
          </cell>
          <cell r="AI1074" t="str">
            <v/>
          </cell>
          <cell r="AJ1074" t="str">
            <v/>
          </cell>
          <cell r="AK1074" t="str">
            <v/>
          </cell>
        </row>
        <row r="1075">
          <cell r="C1075" t="str">
            <v>INE261F08BM7</v>
          </cell>
          <cell r="D1075" t="str">
            <v>National Bank for Agriculture &amp; Rural Development</v>
          </cell>
          <cell r="E1075" t="str">
            <v>NABARD 07.41% (Series 20E) 18-Jul-2029</v>
          </cell>
          <cell r="F1075" t="str">
            <v>Bond</v>
          </cell>
          <cell r="G1075">
            <v>47317</v>
          </cell>
          <cell r="H1075">
            <v>0.0741</v>
          </cell>
          <cell r="I1075">
            <v>100</v>
          </cell>
          <cell r="J1075">
            <v>98.9738</v>
          </cell>
          <cell r="K1075">
            <v>0.0765</v>
          </cell>
          <cell r="L1075">
            <v>0.006140999999999994</v>
          </cell>
          <cell r="M1075" t="str">
            <v>Maturity</v>
          </cell>
          <cell r="N1075">
            <v>47317</v>
          </cell>
          <cell r="O1075">
            <v>5.155737704918033</v>
          </cell>
          <cell r="P1075">
            <v>4.202599493016661</v>
          </cell>
          <cell r="Q1075">
            <v>3.903947508608138</v>
          </cell>
          <cell r="R1075" t="str">
            <v>CRISIL AAA</v>
          </cell>
          <cell r="S1075" t="str">
            <v/>
          </cell>
          <cell r="T1075">
            <v>98.9728</v>
          </cell>
          <cell r="U1075">
            <v>0.0765</v>
          </cell>
          <cell r="V1075">
            <v>0.005792999999999993</v>
          </cell>
          <cell r="W1075" t="str">
            <v>Level-3</v>
          </cell>
          <cell r="X1075" t="str">
            <v>Maturity</v>
          </cell>
          <cell r="Y1075" t="str">
            <v/>
          </cell>
          <cell r="Z1075">
            <v>0</v>
          </cell>
          <cell r="AA1075" t="str">
            <v/>
          </cell>
          <cell r="AB1075" t="str">
            <v/>
          </cell>
          <cell r="AC1075" t="str">
            <v/>
          </cell>
          <cell r="AD1075" t="str">
            <v/>
          </cell>
          <cell r="AE1075" t="str">
            <v/>
          </cell>
          <cell r="AF1075" t="str">
            <v/>
          </cell>
          <cell r="AG1075" t="str">
            <v/>
          </cell>
          <cell r="AH1075" t="str">
            <v/>
          </cell>
          <cell r="AI1075" t="str">
            <v/>
          </cell>
          <cell r="AJ1075" t="str">
            <v/>
          </cell>
          <cell r="AK1075" t="str">
            <v/>
          </cell>
        </row>
        <row r="1076">
          <cell r="C1076" t="str">
            <v>INE535H07BY7</v>
          </cell>
          <cell r="D1076" t="str">
            <v>SMFG India Credit Co. Ltd.</v>
          </cell>
          <cell r="E1076" t="str">
            <v>SMFG India Credit Co. (Erstwhile Fullerton India Credit Co. Ltd.) 08.54% (Series 101 Option I) 24-Mar-2025</v>
          </cell>
          <cell r="F1076" t="str">
            <v>Bond</v>
          </cell>
          <cell r="G1076">
            <v>45740</v>
          </cell>
          <cell r="H1076">
            <v>0.0854</v>
          </cell>
          <cell r="I1076">
            <v>100</v>
          </cell>
          <cell r="J1076">
            <v>100.0947</v>
          </cell>
          <cell r="K1076">
            <v>0.083</v>
          </cell>
          <cell r="L1076">
            <v>0.012979411764705892</v>
          </cell>
          <cell r="M1076" t="str">
            <v>Maturity</v>
          </cell>
          <cell r="N1076">
            <v>45740</v>
          </cell>
          <cell r="O1076">
            <v>0.8383561643835616</v>
          </cell>
          <cell r="P1076">
            <v>0.8356164383561644</v>
          </cell>
          <cell r="Q1076">
            <v>0.7715756586852857</v>
          </cell>
          <cell r="R1076" t="str">
            <v>[ICRA]AAA</v>
          </cell>
          <cell r="S1076" t="str">
            <v/>
          </cell>
          <cell r="T1076">
            <v>100.0965</v>
          </cell>
          <cell r="U1076">
            <v>0.083</v>
          </cell>
          <cell r="V1076">
            <v>0.0127935</v>
          </cell>
          <cell r="W1076" t="str">
            <v>Level-3</v>
          </cell>
          <cell r="X1076" t="str">
            <v>Maturity</v>
          </cell>
          <cell r="Y1076" t="str">
            <v/>
          </cell>
          <cell r="Z1076">
            <v>0</v>
          </cell>
          <cell r="AA1076" t="str">
            <v/>
          </cell>
          <cell r="AB1076" t="str">
            <v/>
          </cell>
          <cell r="AC1076" t="str">
            <v/>
          </cell>
          <cell r="AD1076" t="str">
            <v/>
          </cell>
          <cell r="AE1076" t="str">
            <v/>
          </cell>
          <cell r="AF1076" t="str">
            <v/>
          </cell>
          <cell r="AG1076" t="str">
            <v/>
          </cell>
          <cell r="AH1076" t="str">
            <v/>
          </cell>
          <cell r="AI1076" t="str">
            <v/>
          </cell>
          <cell r="AJ1076" t="str">
            <v/>
          </cell>
          <cell r="AK1076" t="str">
            <v/>
          </cell>
        </row>
        <row r="1077">
          <cell r="C1077" t="str">
            <v>INE535H07BZ4</v>
          </cell>
          <cell r="D1077" t="str">
            <v>SMFG India Credit Co. Ltd.</v>
          </cell>
          <cell r="E1077" t="str">
            <v>SMFG India Credit Co. (Erstwhile Fullerton India Credit Co. Ltd.) 08.54% (Series 101 Option II) 24-Feb-2025</v>
          </cell>
          <cell r="F1077" t="str">
            <v>Bond</v>
          </cell>
          <cell r="G1077">
            <v>45712</v>
          </cell>
          <cell r="H1077">
            <v>0.0854</v>
          </cell>
          <cell r="I1077">
            <v>100</v>
          </cell>
          <cell r="J1077">
            <v>100.2239</v>
          </cell>
          <cell r="K1077">
            <v>0.0811</v>
          </cell>
          <cell r="L1077">
            <v>0.01100000000000001</v>
          </cell>
          <cell r="M1077" t="str">
            <v>Maturity</v>
          </cell>
          <cell r="N1077">
            <v>45712</v>
          </cell>
          <cell r="O1077">
            <v>0.7616438356164383</v>
          </cell>
          <cell r="P1077">
            <v>0.7589041095890411</v>
          </cell>
          <cell r="Q1077">
            <v>0.7019740168245686</v>
          </cell>
          <cell r="R1077" t="str">
            <v>[ICRA]AAA</v>
          </cell>
          <cell r="S1077" t="str">
            <v/>
          </cell>
          <cell r="T1077">
            <v>100.226</v>
          </cell>
          <cell r="U1077">
            <v>0.0811</v>
          </cell>
          <cell r="V1077">
            <v>0.01100000000000001</v>
          </cell>
          <cell r="W1077" t="str">
            <v>Level-3</v>
          </cell>
          <cell r="X1077" t="str">
            <v>Maturity</v>
          </cell>
          <cell r="Y1077" t="str">
            <v/>
          </cell>
          <cell r="Z1077">
            <v>0</v>
          </cell>
          <cell r="AA1077" t="str">
            <v/>
          </cell>
          <cell r="AB1077" t="str">
            <v/>
          </cell>
          <cell r="AC1077" t="str">
            <v/>
          </cell>
          <cell r="AD1077" t="str">
            <v/>
          </cell>
          <cell r="AE1077" t="str">
            <v/>
          </cell>
          <cell r="AF1077" t="str">
            <v/>
          </cell>
          <cell r="AG1077" t="str">
            <v/>
          </cell>
          <cell r="AH1077" t="str">
            <v/>
          </cell>
          <cell r="AI1077" t="str">
            <v/>
          </cell>
          <cell r="AJ1077" t="str">
            <v/>
          </cell>
          <cell r="AK1077" t="str">
            <v/>
          </cell>
        </row>
        <row r="1078">
          <cell r="C1078" t="str">
            <v>INE535H07BX9</v>
          </cell>
          <cell r="D1078" t="str">
            <v>SMFG India Credit Co. Ltd.</v>
          </cell>
          <cell r="E1078" t="str">
            <v>SMFG India Credit Co. (Erstwhile Fullerton India Credit Co. Ltd.) 08.54% (Series 101 Option III) 19-Feb-2025</v>
          </cell>
          <cell r="F1078" t="str">
            <v>Bond</v>
          </cell>
          <cell r="G1078">
            <v>45707</v>
          </cell>
          <cell r="H1078">
            <v>0.0854</v>
          </cell>
          <cell r="I1078">
            <v>100</v>
          </cell>
          <cell r="J1078">
            <v>100.2201</v>
          </cell>
          <cell r="K1078">
            <v>0.0811</v>
          </cell>
          <cell r="L1078">
            <v>0.01100000000000001</v>
          </cell>
          <cell r="M1078" t="str">
            <v>Maturity</v>
          </cell>
          <cell r="N1078">
            <v>45707</v>
          </cell>
          <cell r="O1078">
            <v>0.7479452054794521</v>
          </cell>
          <cell r="P1078">
            <v>0.7452054794520548</v>
          </cell>
          <cell r="Q1078">
            <v>0.6893030056905511</v>
          </cell>
          <cell r="R1078" t="str">
            <v>[ICRA]AAA</v>
          </cell>
          <cell r="S1078" t="str">
            <v/>
          </cell>
          <cell r="T1078">
            <v>100.2222</v>
          </cell>
          <cell r="U1078">
            <v>0.0811</v>
          </cell>
          <cell r="V1078">
            <v>0.011045</v>
          </cell>
          <cell r="W1078" t="str">
            <v>Level-3</v>
          </cell>
          <cell r="X1078" t="str">
            <v>Maturity</v>
          </cell>
          <cell r="Y1078" t="str">
            <v/>
          </cell>
          <cell r="Z1078">
            <v>0</v>
          </cell>
          <cell r="AA1078" t="str">
            <v/>
          </cell>
          <cell r="AB1078" t="str">
            <v/>
          </cell>
          <cell r="AC1078" t="str">
            <v/>
          </cell>
          <cell r="AD1078" t="str">
            <v/>
          </cell>
          <cell r="AE1078" t="str">
            <v/>
          </cell>
          <cell r="AF1078" t="str">
            <v/>
          </cell>
          <cell r="AG1078" t="str">
            <v/>
          </cell>
          <cell r="AH1078" t="str">
            <v/>
          </cell>
          <cell r="AI1078" t="str">
            <v/>
          </cell>
          <cell r="AJ1078" t="str">
            <v/>
          </cell>
          <cell r="AK1078" t="str">
            <v/>
          </cell>
        </row>
        <row r="1079">
          <cell r="C1079" t="str">
            <v>INE192U07335</v>
          </cell>
          <cell r="D1079" t="str">
            <v>Kogta Financial (India) Ltd.</v>
          </cell>
          <cell r="E1079" t="str">
            <v>Kogta Financial 09.74% 23-Dec-2025</v>
          </cell>
          <cell r="F1079" t="str">
            <v>Bond</v>
          </cell>
          <cell r="G1079">
            <v>46014</v>
          </cell>
          <cell r="H1079">
            <v>0.0974</v>
          </cell>
          <cell r="I1079">
            <v>100</v>
          </cell>
          <cell r="J1079">
            <v>99.5258</v>
          </cell>
          <cell r="K1079">
            <v>0.1043</v>
          </cell>
          <cell r="L1079">
            <v>0.033737</v>
          </cell>
          <cell r="M1079" t="str">
            <v>Maturity</v>
          </cell>
          <cell r="N1079">
            <v>46014</v>
          </cell>
          <cell r="O1079">
            <v>1.588105397110562</v>
          </cell>
          <cell r="P1079">
            <v>1.09370059788729</v>
          </cell>
          <cell r="Q1079">
            <v>1.0394911351872738</v>
          </cell>
          <cell r="R1079" t="str">
            <v>[ICRA]A+</v>
          </cell>
          <cell r="S1079" t="str">
            <v/>
          </cell>
          <cell r="T1079">
            <v>99.525</v>
          </cell>
          <cell r="U1079">
            <v>0.1043</v>
          </cell>
          <cell r="V1079">
            <v>0.033755999999999994</v>
          </cell>
          <cell r="W1079" t="str">
            <v>Level-3</v>
          </cell>
          <cell r="X1079" t="str">
            <v>Maturity</v>
          </cell>
          <cell r="Y1079">
            <v>0.013008</v>
          </cell>
          <cell r="Z1079">
            <v>0</v>
          </cell>
          <cell r="AA1079" t="str">
            <v/>
          </cell>
          <cell r="AB1079" t="str">
            <v/>
          </cell>
          <cell r="AC1079" t="str">
            <v/>
          </cell>
          <cell r="AD1079">
            <v>2</v>
          </cell>
          <cell r="AE1079" t="str">
            <v/>
          </cell>
          <cell r="AF1079" t="str">
            <v/>
          </cell>
          <cell r="AG1079" t="str">
            <v/>
          </cell>
          <cell r="AH1079" t="str">
            <v/>
          </cell>
          <cell r="AI1079" t="str">
            <v/>
          </cell>
          <cell r="AJ1079" t="str">
            <v/>
          </cell>
          <cell r="AK1079" t="str">
            <v/>
          </cell>
        </row>
        <row r="1080">
          <cell r="C1080" t="str">
            <v>INE721A07RJ5</v>
          </cell>
          <cell r="D1080" t="str">
            <v>Shriram Finance Ltd.</v>
          </cell>
          <cell r="E1080" t="str">
            <v>Shriram Finance 09.00% 24-Jun-2024</v>
          </cell>
          <cell r="F1080" t="str">
            <v>Bond</v>
          </cell>
          <cell r="G1080">
            <v>45467</v>
          </cell>
          <cell r="H1080">
            <v>0.09</v>
          </cell>
          <cell r="I1080">
            <v>100</v>
          </cell>
          <cell r="J1080">
            <v>100.0821</v>
          </cell>
          <cell r="K1080">
            <v>0.079075</v>
          </cell>
          <cell r="L1080">
            <v>0.010478597707847717</v>
          </cell>
          <cell r="M1080" t="str">
            <v>Maturity</v>
          </cell>
          <cell r="N1080">
            <v>45467</v>
          </cell>
          <cell r="O1080">
            <v>0.09041095890410959</v>
          </cell>
          <cell r="P1080">
            <v>0.08767123287671233</v>
          </cell>
          <cell r="Q1080">
            <v>0.08124665373279182</v>
          </cell>
          <cell r="R1080" t="str">
            <v>CRISIL AA+</v>
          </cell>
          <cell r="S1080" t="str">
            <v/>
          </cell>
          <cell r="T1080">
            <v>100.0849</v>
          </cell>
          <cell r="U1080">
            <v>0.079075</v>
          </cell>
          <cell r="V1080">
            <v>0.010899999999999993</v>
          </cell>
          <cell r="W1080" t="str">
            <v>Level-3</v>
          </cell>
          <cell r="X1080" t="str">
            <v>Maturity</v>
          </cell>
          <cell r="Y1080" t="str">
            <v/>
          </cell>
          <cell r="Z1080">
            <v>0</v>
          </cell>
          <cell r="AA1080" t="str">
            <v/>
          </cell>
          <cell r="AB1080" t="str">
            <v/>
          </cell>
          <cell r="AC1080" t="str">
            <v/>
          </cell>
          <cell r="AD1080" t="str">
            <v/>
          </cell>
          <cell r="AE1080" t="str">
            <v/>
          </cell>
          <cell r="AF1080" t="str">
            <v/>
          </cell>
          <cell r="AG1080" t="str">
            <v/>
          </cell>
          <cell r="AH1080" t="str">
            <v/>
          </cell>
          <cell r="AI1080" t="str">
            <v/>
          </cell>
          <cell r="AJ1080" t="str">
            <v/>
          </cell>
          <cell r="AK1080" t="str">
            <v/>
          </cell>
        </row>
        <row r="1081">
          <cell r="C1081" t="str">
            <v>INE160A08266</v>
          </cell>
          <cell r="D1081" t="str">
            <v>Punjab National Bank</v>
          </cell>
          <cell r="E1081" t="str">
            <v>PNB 08.75% (Series XVIII Basel III - AT-I Perpetual) C 27-Mar-2028</v>
          </cell>
          <cell r="F1081" t="str">
            <v>Bond</v>
          </cell>
          <cell r="G1081">
            <v>81536</v>
          </cell>
          <cell r="H1081">
            <v>0.0875</v>
          </cell>
          <cell r="I1081">
            <v>100</v>
          </cell>
          <cell r="J1081">
            <v>99.876</v>
          </cell>
          <cell r="K1081">
            <v>0.087566</v>
          </cell>
          <cell r="L1081">
            <v>0.004054999999999989</v>
          </cell>
          <cell r="M1081" t="str">
            <v>Maturity</v>
          </cell>
          <cell r="N1081">
            <v>81536</v>
          </cell>
          <cell r="O1081">
            <v>98.84657534246575</v>
          </cell>
          <cell r="P1081">
            <v>12.260754182218502</v>
          </cell>
          <cell r="Q1081">
            <v>11.273572530051972</v>
          </cell>
          <cell r="R1081" t="str">
            <v>IND AA+</v>
          </cell>
          <cell r="S1081" t="str">
            <v/>
          </cell>
          <cell r="T1081">
            <v>99.8767</v>
          </cell>
          <cell r="U1081">
            <v>0.087566</v>
          </cell>
          <cell r="V1081">
            <v>0.0037799999999999917</v>
          </cell>
          <cell r="W1081" t="str">
            <v>Level-3</v>
          </cell>
          <cell r="X1081" t="str">
            <v>Maturity</v>
          </cell>
          <cell r="Y1081" t="str">
            <v/>
          </cell>
          <cell r="Z1081">
            <v>0</v>
          </cell>
          <cell r="AA1081">
            <v>1</v>
          </cell>
          <cell r="AB1081" t="str">
            <v/>
          </cell>
          <cell r="AC1081" t="str">
            <v/>
          </cell>
          <cell r="AD1081" t="str">
            <v/>
          </cell>
          <cell r="AE1081" t="str">
            <v/>
          </cell>
          <cell r="AF1081" t="str">
            <v/>
          </cell>
          <cell r="AG1081" t="str">
            <v/>
          </cell>
          <cell r="AH1081" t="str">
            <v/>
          </cell>
          <cell r="AI1081" t="str">
            <v/>
          </cell>
          <cell r="AJ1081" t="str">
            <v/>
          </cell>
          <cell r="AK1081" t="str">
            <v/>
          </cell>
        </row>
        <row r="1082">
          <cell r="C1082" t="str">
            <v>INE660A07QO7</v>
          </cell>
          <cell r="D1082" t="str">
            <v>Sundaram Finance Ltd.</v>
          </cell>
          <cell r="E1082" t="str">
            <v>Sundaram Finance 0% (series U9) 29-Oct-2025</v>
          </cell>
          <cell r="F1082" t="str">
            <v>Bond</v>
          </cell>
          <cell r="G1082">
            <v>45959</v>
          </cell>
          <cell r="H1082">
            <v>0</v>
          </cell>
          <cell r="I1082">
            <v>100</v>
          </cell>
          <cell r="J1082">
            <v>89.5669</v>
          </cell>
          <cell r="K1082">
            <v>0.08</v>
          </cell>
          <cell r="L1082">
            <v>0.009437000000000001</v>
          </cell>
          <cell r="M1082" t="str">
            <v>Maturity</v>
          </cell>
          <cell r="N1082">
            <v>45959</v>
          </cell>
          <cell r="O1082">
            <v>1.4371584699453552</v>
          </cell>
          <cell r="P1082">
            <v>1.4344262295081966</v>
          </cell>
          <cell r="Q1082">
            <v>1.3281724347298118</v>
          </cell>
          <cell r="R1082" t="str">
            <v>[ICRA]AAA</v>
          </cell>
          <cell r="S1082" t="str">
            <v/>
          </cell>
          <cell r="T1082">
            <v>89.548</v>
          </cell>
          <cell r="U1082">
            <v>0.08</v>
          </cell>
          <cell r="V1082">
            <v>0.009256</v>
          </cell>
          <cell r="W1082" t="str">
            <v>Level-3</v>
          </cell>
          <cell r="X1082" t="str">
            <v>Maturity</v>
          </cell>
          <cell r="Y1082" t="str">
            <v/>
          </cell>
          <cell r="Z1082">
            <v>0</v>
          </cell>
          <cell r="AA1082" t="str">
            <v/>
          </cell>
          <cell r="AB1082" t="str">
            <v/>
          </cell>
          <cell r="AC1082" t="str">
            <v/>
          </cell>
          <cell r="AD1082" t="str">
            <v/>
          </cell>
          <cell r="AE1082" t="str">
            <v/>
          </cell>
          <cell r="AF1082" t="str">
            <v/>
          </cell>
          <cell r="AG1082" t="str">
            <v/>
          </cell>
          <cell r="AH1082" t="str">
            <v/>
          </cell>
          <cell r="AI1082" t="str">
            <v/>
          </cell>
          <cell r="AJ1082" t="str">
            <v/>
          </cell>
          <cell r="AK1082" t="str">
            <v/>
          </cell>
        </row>
        <row r="1083">
          <cell r="C1083" t="str">
            <v>INE667F07IK6</v>
          </cell>
          <cell r="D1083" t="str">
            <v>Sundaram Home Finance Ltd.</v>
          </cell>
          <cell r="E1083" t="str">
            <v>SHFL 08.31% (Series 333) 20-Mar-2026</v>
          </cell>
          <cell r="F1083" t="str">
            <v>Bond</v>
          </cell>
          <cell r="G1083">
            <v>46101</v>
          </cell>
          <cell r="H1083">
            <v>0.0831</v>
          </cell>
          <cell r="I1083">
            <v>100</v>
          </cell>
          <cell r="J1083">
            <v>100.2632</v>
          </cell>
          <cell r="K1083">
            <v>0.0812</v>
          </cell>
          <cell r="L1083">
            <v>0.010636999999999994</v>
          </cell>
          <cell r="M1083" t="str">
            <v>Maturity</v>
          </cell>
          <cell r="N1083">
            <v>46101</v>
          </cell>
          <cell r="O1083">
            <v>1.8273972602739725</v>
          </cell>
          <cell r="P1083">
            <v>1.7480575984881428</v>
          </cell>
          <cell r="Q1083">
            <v>1.6167754333038686</v>
          </cell>
          <cell r="R1083" t="str">
            <v>[ICRA]AAA</v>
          </cell>
          <cell r="S1083" t="str">
            <v/>
          </cell>
          <cell r="T1083">
            <v>100.2642</v>
          </cell>
          <cell r="U1083">
            <v>0.0812</v>
          </cell>
          <cell r="V1083">
            <v>0.010655999999999999</v>
          </cell>
          <cell r="W1083" t="str">
            <v>Level-3</v>
          </cell>
          <cell r="X1083" t="str">
            <v>Maturity</v>
          </cell>
          <cell r="Y1083" t="str">
            <v/>
          </cell>
          <cell r="Z1083">
            <v>0</v>
          </cell>
          <cell r="AA1083" t="str">
            <v/>
          </cell>
          <cell r="AB1083" t="str">
            <v/>
          </cell>
          <cell r="AC1083" t="str">
            <v/>
          </cell>
          <cell r="AD1083" t="str">
            <v/>
          </cell>
          <cell r="AE1083" t="str">
            <v/>
          </cell>
          <cell r="AF1083" t="str">
            <v/>
          </cell>
          <cell r="AG1083" t="str">
            <v/>
          </cell>
          <cell r="AH1083" t="str">
            <v/>
          </cell>
          <cell r="AI1083" t="str">
            <v/>
          </cell>
          <cell r="AJ1083" t="str">
            <v/>
          </cell>
          <cell r="AK1083" t="str">
            <v/>
          </cell>
        </row>
        <row r="1084">
          <cell r="C1084" t="str">
            <v>INE018A08BE9</v>
          </cell>
          <cell r="D1084" t="str">
            <v>Larsen &amp; Toubro Ltd.</v>
          </cell>
          <cell r="E1084" t="str">
            <v>Larsen &amp; Toubro 07.725% 28-Apr-2028</v>
          </cell>
          <cell r="F1084" t="str">
            <v>Bond</v>
          </cell>
          <cell r="G1084">
            <v>46871</v>
          </cell>
          <cell r="H1084">
            <v>0.07725</v>
          </cell>
          <cell r="I1084">
            <v>100</v>
          </cell>
          <cell r="J1084">
            <v>100.5581</v>
          </cell>
          <cell r="K1084">
            <v>0.0755</v>
          </cell>
          <cell r="L1084">
            <v>0.005295999999999995</v>
          </cell>
          <cell r="M1084" t="str">
            <v>Maturity</v>
          </cell>
          <cell r="N1084">
            <v>46871</v>
          </cell>
          <cell r="O1084">
            <v>3.9342465753424656</v>
          </cell>
          <cell r="P1084">
            <v>3.522752707888983</v>
          </cell>
          <cell r="Q1084">
            <v>3.2754557953407564</v>
          </cell>
          <cell r="R1084" t="str">
            <v>CRISIL AAA</v>
          </cell>
          <cell r="S1084" t="str">
            <v/>
          </cell>
          <cell r="T1084">
            <v>100.5591</v>
          </cell>
          <cell r="U1084">
            <v>0.0755</v>
          </cell>
          <cell r="V1084">
            <v>0.005158999999999997</v>
          </cell>
          <cell r="W1084" t="str">
            <v>Level-3</v>
          </cell>
          <cell r="X1084" t="str">
            <v>Maturity</v>
          </cell>
          <cell r="Y1084" t="str">
            <v/>
          </cell>
          <cell r="Z1084">
            <v>0</v>
          </cell>
          <cell r="AA1084" t="str">
            <v/>
          </cell>
          <cell r="AB1084" t="str">
            <v/>
          </cell>
          <cell r="AC1084" t="str">
            <v/>
          </cell>
          <cell r="AD1084" t="str">
            <v/>
          </cell>
          <cell r="AE1084" t="str">
            <v/>
          </cell>
          <cell r="AF1084" t="str">
            <v/>
          </cell>
          <cell r="AG1084" t="str">
            <v/>
          </cell>
          <cell r="AH1084" t="str">
            <v/>
          </cell>
          <cell r="AI1084" t="str">
            <v/>
          </cell>
          <cell r="AJ1084" t="str">
            <v/>
          </cell>
          <cell r="AK1084" t="str">
            <v/>
          </cell>
        </row>
        <row r="1085">
          <cell r="C1085" t="str">
            <v>INE752E08684</v>
          </cell>
          <cell r="D1085" t="str">
            <v>Power Grid Corporation of India Ltd.</v>
          </cell>
          <cell r="E1085" t="str">
            <v>PGC 07.52% (Bond 71st Issue 2022-23) 23-Mar-2033</v>
          </cell>
          <cell r="F1085" t="str">
            <v>Bond</v>
          </cell>
          <cell r="G1085">
            <v>48661</v>
          </cell>
          <cell r="H1085">
            <v>0.0752</v>
          </cell>
          <cell r="I1085">
            <v>90</v>
          </cell>
          <cell r="J1085">
            <v>90.6063</v>
          </cell>
          <cell r="K1085">
            <v>0.075421</v>
          </cell>
          <cell r="L1085">
            <v>0.004792000000000005</v>
          </cell>
          <cell r="M1085" t="str">
            <v>Maturity</v>
          </cell>
          <cell r="N1085">
            <v>48661</v>
          </cell>
          <cell r="O1085">
            <v>8.833587843401451</v>
          </cell>
          <cell r="P1085">
            <v>3.761751985594556</v>
          </cell>
          <cell r="Q1085">
            <v>3.692135841273386</v>
          </cell>
          <cell r="R1085" t="str">
            <v>CRISIL AAA</v>
          </cell>
          <cell r="S1085" t="str">
            <v/>
          </cell>
          <cell r="T1085">
            <v>90.6067</v>
          </cell>
          <cell r="U1085">
            <v>0.075421</v>
          </cell>
          <cell r="V1085">
            <v>0.004388000000000003</v>
          </cell>
          <cell r="W1085" t="str">
            <v>Level-3</v>
          </cell>
          <cell r="X1085" t="str">
            <v>Maturity</v>
          </cell>
          <cell r="Y1085" t="str">
            <v/>
          </cell>
          <cell r="Z1085">
            <v>0</v>
          </cell>
          <cell r="AA1085" t="str">
            <v/>
          </cell>
          <cell r="AB1085" t="str">
            <v/>
          </cell>
          <cell r="AC1085" t="str">
            <v/>
          </cell>
          <cell r="AD1085" t="str">
            <v/>
          </cell>
          <cell r="AE1085" t="str">
            <v/>
          </cell>
          <cell r="AF1085" t="str">
            <v/>
          </cell>
          <cell r="AG1085" t="str">
            <v/>
          </cell>
          <cell r="AH1085" t="str">
            <v/>
          </cell>
          <cell r="AI1085" t="str">
            <v/>
          </cell>
          <cell r="AJ1085" t="str">
            <v/>
          </cell>
          <cell r="AK1085" t="str">
            <v/>
          </cell>
        </row>
        <row r="1086">
          <cell r="C1086" t="str">
            <v>INE660A07RL1</v>
          </cell>
          <cell r="D1086" t="str">
            <v>Sundaram Finance Ltd.</v>
          </cell>
          <cell r="E1086" t="str">
            <v>Sundaram Finance 08.15% (Series W8) 21-Mar-2025</v>
          </cell>
          <cell r="F1086" t="str">
            <v>Bond</v>
          </cell>
          <cell r="G1086">
            <v>45737</v>
          </cell>
          <cell r="H1086">
            <v>0.0815</v>
          </cell>
          <cell r="I1086">
            <v>100</v>
          </cell>
          <cell r="J1086">
            <v>100.0512</v>
          </cell>
          <cell r="K1086">
            <v>0.0797</v>
          </cell>
          <cell r="L1086">
            <v>0.009599999999999997</v>
          </cell>
          <cell r="M1086" t="str">
            <v>Maturity</v>
          </cell>
          <cell r="N1086">
            <v>45737</v>
          </cell>
          <cell r="O1086">
            <v>0.8301369863013699</v>
          </cell>
          <cell r="P1086">
            <v>0.8273972602739726</v>
          </cell>
          <cell r="Q1086">
            <v>0.7663214413948065</v>
          </cell>
          <cell r="R1086" t="str">
            <v>[ICRA]AAA</v>
          </cell>
          <cell r="S1086" t="str">
            <v/>
          </cell>
          <cell r="T1086">
            <v>100.0527</v>
          </cell>
          <cell r="U1086">
            <v>0.0797</v>
          </cell>
          <cell r="V1086">
            <v>0.008900000000000005</v>
          </cell>
          <cell r="W1086" t="str">
            <v>Level-3</v>
          </cell>
          <cell r="X1086" t="str">
            <v>Maturity</v>
          </cell>
          <cell r="Y1086" t="str">
            <v/>
          </cell>
          <cell r="Z1086">
            <v>0</v>
          </cell>
          <cell r="AA1086" t="str">
            <v/>
          </cell>
          <cell r="AB1086" t="str">
            <v/>
          </cell>
          <cell r="AC1086" t="str">
            <v/>
          </cell>
          <cell r="AD1086" t="str">
            <v/>
          </cell>
          <cell r="AE1086" t="str">
            <v/>
          </cell>
          <cell r="AF1086" t="str">
            <v/>
          </cell>
          <cell r="AG1086" t="str">
            <v/>
          </cell>
          <cell r="AH1086" t="str">
            <v/>
          </cell>
          <cell r="AI1086" t="str">
            <v/>
          </cell>
          <cell r="AJ1086" t="str">
            <v/>
          </cell>
          <cell r="AK1086" t="str">
            <v/>
          </cell>
        </row>
        <row r="1087">
          <cell r="C1087" t="str">
            <v>INE110L08078</v>
          </cell>
          <cell r="D1087" t="str">
            <v>Reliance Jio Infocomm Ltd.</v>
          </cell>
          <cell r="E1087" t="str">
            <v>Reliance Jio Infocomm Ltd. 06.20% (Series PPD17) 05-Jan-2027</v>
          </cell>
          <cell r="F1087" t="str">
            <v>Bond</v>
          </cell>
          <cell r="G1087">
            <v>46392</v>
          </cell>
          <cell r="H1087">
            <v>0.062</v>
          </cell>
          <cell r="I1087">
            <v>100</v>
          </cell>
          <cell r="J1087">
            <v>96.7551</v>
          </cell>
          <cell r="K1087">
            <v>0.0759</v>
          </cell>
          <cell r="L1087">
            <v>0.0057859999999999995</v>
          </cell>
          <cell r="M1087" t="str">
            <v>Maturity</v>
          </cell>
          <cell r="N1087">
            <v>46392</v>
          </cell>
          <cell r="O1087">
            <v>2.622950819672131</v>
          </cell>
          <cell r="P1087">
            <v>2.4450850564969855</v>
          </cell>
          <cell r="Q1087">
            <v>2.2725950892248212</v>
          </cell>
          <cell r="R1087" t="str">
            <v>CRISIL AAA</v>
          </cell>
          <cell r="S1087" t="str">
            <v/>
          </cell>
          <cell r="T1087">
            <v>96.7522</v>
          </cell>
          <cell r="U1087">
            <v>0.0759</v>
          </cell>
          <cell r="V1087">
            <v>0.005684999999999996</v>
          </cell>
          <cell r="W1087" t="str">
            <v>Level-3</v>
          </cell>
          <cell r="X1087" t="str">
            <v>Maturity</v>
          </cell>
          <cell r="Y1087" t="str">
            <v/>
          </cell>
          <cell r="Z1087">
            <v>0</v>
          </cell>
          <cell r="AA1087" t="str">
            <v/>
          </cell>
          <cell r="AB1087" t="str">
            <v/>
          </cell>
          <cell r="AC1087" t="str">
            <v/>
          </cell>
          <cell r="AD1087" t="str">
            <v/>
          </cell>
          <cell r="AE1087" t="str">
            <v/>
          </cell>
          <cell r="AF1087" t="str">
            <v/>
          </cell>
          <cell r="AG1087" t="str">
            <v/>
          </cell>
          <cell r="AH1087" t="str">
            <v/>
          </cell>
          <cell r="AI1087" t="str">
            <v/>
          </cell>
          <cell r="AJ1087" t="str">
            <v/>
          </cell>
          <cell r="AK1087" t="str">
            <v/>
          </cell>
        </row>
        <row r="1088">
          <cell r="C1088" t="str">
            <v>INE414G07HW8</v>
          </cell>
          <cell r="D1088" t="str">
            <v>Muthoot Finance Ltd.</v>
          </cell>
          <cell r="E1088" t="str">
            <v>Muthoot Finance 08.65% (SERIES PM02 STRPP 2A) 23-Mar-2026</v>
          </cell>
          <cell r="F1088" t="str">
            <v>Bond</v>
          </cell>
          <cell r="G1088">
            <v>46104</v>
          </cell>
          <cell r="H1088">
            <v>0.0865</v>
          </cell>
          <cell r="I1088">
            <v>100</v>
          </cell>
          <cell r="J1088">
            <v>99.6239</v>
          </cell>
          <cell r="K1088">
            <v>0.0885</v>
          </cell>
          <cell r="L1088">
            <v>0.017936999999999995</v>
          </cell>
          <cell r="M1088" t="str">
            <v>Maturity</v>
          </cell>
          <cell r="N1088">
            <v>46104</v>
          </cell>
          <cell r="O1088">
            <v>1.8356164383561644</v>
          </cell>
          <cell r="P1088">
            <v>1.7531284115440968</v>
          </cell>
          <cell r="Q1088">
            <v>1.6105910992596204</v>
          </cell>
          <cell r="R1088" t="str">
            <v>[ICRA]AA+</v>
          </cell>
          <cell r="S1088" t="str">
            <v/>
          </cell>
          <cell r="T1088">
            <v>99.6241</v>
          </cell>
          <cell r="U1088">
            <v>0.0885</v>
          </cell>
          <cell r="V1088">
            <v>0.017956</v>
          </cell>
          <cell r="W1088" t="str">
            <v>Level-3</v>
          </cell>
          <cell r="X1088" t="str">
            <v>Maturity</v>
          </cell>
          <cell r="Y1088" t="str">
            <v/>
          </cell>
          <cell r="Z1088">
            <v>0</v>
          </cell>
          <cell r="AA1088" t="str">
            <v/>
          </cell>
          <cell r="AB1088" t="str">
            <v/>
          </cell>
          <cell r="AC1088" t="str">
            <v/>
          </cell>
          <cell r="AD1088" t="str">
            <v/>
          </cell>
          <cell r="AE1088" t="str">
            <v/>
          </cell>
          <cell r="AF1088" t="str">
            <v/>
          </cell>
          <cell r="AG1088" t="str">
            <v/>
          </cell>
          <cell r="AH1088" t="str">
            <v/>
          </cell>
          <cell r="AI1088" t="str">
            <v/>
          </cell>
          <cell r="AJ1088" t="str">
            <v/>
          </cell>
          <cell r="AK1088" t="str">
            <v/>
          </cell>
        </row>
        <row r="1089">
          <cell r="C1089" t="str">
            <v>INE071G07587</v>
          </cell>
          <cell r="D1089" t="str">
            <v>ICICI Home Finance Co. Ltd.</v>
          </cell>
          <cell r="E1089" t="str">
            <v>ICICI HFCL 08.00% (Series HDBMAR231) 28-Jun -2024</v>
          </cell>
          <cell r="F1089" t="str">
            <v>Bond</v>
          </cell>
          <cell r="G1089">
            <v>45471</v>
          </cell>
          <cell r="H1089">
            <v>0.08</v>
          </cell>
          <cell r="I1089">
            <v>100</v>
          </cell>
          <cell r="J1089">
            <v>100.0133</v>
          </cell>
          <cell r="K1089">
            <v>0.0733</v>
          </cell>
          <cell r="L1089">
            <v>0.004703597707847715</v>
          </cell>
          <cell r="M1089" t="str">
            <v>Maturity</v>
          </cell>
          <cell r="N1089">
            <v>45471</v>
          </cell>
          <cell r="O1089">
            <v>0.10109289617486339</v>
          </cell>
          <cell r="P1089">
            <v>0.09836065573770492</v>
          </cell>
          <cell r="Q1089">
            <v>0.09164320855092231</v>
          </cell>
          <cell r="R1089" t="str">
            <v>CRISIL AAA</v>
          </cell>
          <cell r="S1089" t="str">
            <v/>
          </cell>
          <cell r="T1089">
            <v>100.0138</v>
          </cell>
          <cell r="U1089">
            <v>0.0733</v>
          </cell>
          <cell r="V1089">
            <v>0.004824999999999996</v>
          </cell>
          <cell r="W1089" t="str">
            <v>Level-3</v>
          </cell>
          <cell r="X1089" t="str">
            <v>Maturity</v>
          </cell>
          <cell r="Y1089" t="str">
            <v/>
          </cell>
          <cell r="Z1089">
            <v>0</v>
          </cell>
          <cell r="AA1089" t="str">
            <v/>
          </cell>
          <cell r="AB1089" t="str">
            <v/>
          </cell>
          <cell r="AC1089" t="str">
            <v/>
          </cell>
          <cell r="AD1089" t="str">
            <v/>
          </cell>
          <cell r="AE1089" t="str">
            <v/>
          </cell>
          <cell r="AF1089" t="str">
            <v/>
          </cell>
          <cell r="AG1089" t="str">
            <v/>
          </cell>
          <cell r="AH1089" t="str">
            <v/>
          </cell>
          <cell r="AI1089" t="str">
            <v/>
          </cell>
          <cell r="AJ1089" t="str">
            <v/>
          </cell>
          <cell r="AK1089" t="str">
            <v/>
          </cell>
        </row>
        <row r="1090">
          <cell r="C1090" t="str">
            <v>INE0PEP15034</v>
          </cell>
          <cell r="D1090" t="str">
            <v>Queen</v>
          </cell>
          <cell r="E1090" t="str">
            <v>Queen 03 2023 PTC (Series A1b) 17-Jan-2025</v>
          </cell>
          <cell r="F1090" t="str">
            <v>Bond</v>
          </cell>
          <cell r="G1090">
            <v>45674</v>
          </cell>
          <cell r="H1090">
            <v>0</v>
          </cell>
          <cell r="I1090">
            <v>1000000</v>
          </cell>
          <cell r="J1090">
            <v>998338.8632</v>
          </cell>
          <cell r="K1090">
            <v>0.106678</v>
          </cell>
          <cell r="L1090">
            <v>0.036578</v>
          </cell>
          <cell r="M1090" t="str">
            <v>Maturity</v>
          </cell>
          <cell r="N1090">
            <v>45674</v>
          </cell>
          <cell r="O1090">
            <v>0.6557377049180327</v>
          </cell>
          <cell r="P1090">
            <v>0.3041223368877517</v>
          </cell>
          <cell r="Q1090">
            <v>0.30144256274537246</v>
          </cell>
          <cell r="R1090" t="str">
            <v>CRISIL AA+(SO)</v>
          </cell>
          <cell r="S1090" t="str">
            <v/>
          </cell>
          <cell r="T1090">
            <v>998324.918</v>
          </cell>
          <cell r="U1090">
            <v>0.106678</v>
          </cell>
          <cell r="V1090">
            <v>0.03667799999999999</v>
          </cell>
          <cell r="W1090" t="str">
            <v>Level-3</v>
          </cell>
          <cell r="X1090" t="str">
            <v>Maturity</v>
          </cell>
          <cell r="Y1090">
            <v>0.0097</v>
          </cell>
          <cell r="Z1090">
            <v>0</v>
          </cell>
          <cell r="AA1090" t="str">
            <v/>
          </cell>
          <cell r="AB1090" t="str">
            <v/>
          </cell>
          <cell r="AC1090" t="str">
            <v/>
          </cell>
          <cell r="AD1090">
            <v>22</v>
          </cell>
          <cell r="AE1090" t="str">
            <v/>
          </cell>
          <cell r="AF1090" t="str">
            <v/>
          </cell>
          <cell r="AG1090" t="str">
            <v/>
          </cell>
          <cell r="AH1090" t="str">
            <v/>
          </cell>
          <cell r="AI1090" t="str">
            <v/>
          </cell>
          <cell r="AJ1090" t="str">
            <v/>
          </cell>
          <cell r="AK1090" t="str">
            <v/>
          </cell>
        </row>
        <row r="1091">
          <cell r="C1091" t="str">
            <v>INE0PEP15018</v>
          </cell>
          <cell r="D1091" t="str">
            <v>Queen</v>
          </cell>
          <cell r="E1091" t="str">
            <v>Queen 03 2023 PTC (Series A1a) 17-Jun-2024</v>
          </cell>
          <cell r="F1091" t="str">
            <v>Bond</v>
          </cell>
          <cell r="G1091">
            <v>45460</v>
          </cell>
          <cell r="H1091">
            <v>0</v>
          </cell>
          <cell r="I1091">
            <v>11081.3167096774</v>
          </cell>
          <cell r="J1091">
            <v>11077.0651</v>
          </cell>
          <cell r="K1091">
            <v>0.09267</v>
          </cell>
          <cell r="L1091">
            <v>0.025613134615384628</v>
          </cell>
          <cell r="M1091" t="str">
            <v>Maturity</v>
          </cell>
          <cell r="N1091">
            <v>45460</v>
          </cell>
          <cell r="O1091">
            <v>0.07103825136612021</v>
          </cell>
          <cell r="P1091">
            <v>0.06830601092896176</v>
          </cell>
          <cell r="Q1091">
            <v>0.06778256010852367</v>
          </cell>
          <cell r="R1091" t="str">
            <v>CRISIL AAA(SO)</v>
          </cell>
          <cell r="S1091" t="str">
            <v/>
          </cell>
          <cell r="T1091">
            <v>11076.9056</v>
          </cell>
          <cell r="U1091">
            <v>0.09267</v>
          </cell>
          <cell r="V1091">
            <v>0.026381363636363633</v>
          </cell>
          <cell r="W1091" t="str">
            <v>Level-3</v>
          </cell>
          <cell r="X1091" t="str">
            <v>Maturity</v>
          </cell>
          <cell r="Y1091">
            <v>0.0041</v>
          </cell>
          <cell r="Z1091">
            <v>0</v>
          </cell>
          <cell r="AA1091" t="str">
            <v/>
          </cell>
          <cell r="AB1091" t="str">
            <v/>
          </cell>
          <cell r="AC1091" t="str">
            <v/>
          </cell>
          <cell r="AD1091">
            <v>15</v>
          </cell>
          <cell r="AE1091" t="str">
            <v/>
          </cell>
          <cell r="AF1091" t="str">
            <v/>
          </cell>
          <cell r="AG1091" t="str">
            <v/>
          </cell>
          <cell r="AH1091" t="str">
            <v/>
          </cell>
          <cell r="AI1091" t="str">
            <v/>
          </cell>
          <cell r="AJ1091" t="str">
            <v/>
          </cell>
          <cell r="AK1091" t="str">
            <v/>
          </cell>
        </row>
        <row r="1092">
          <cell r="C1092" t="str">
            <v>INE752E07IW4</v>
          </cell>
          <cell r="D1092" t="str">
            <v>Power Grid Corporation of India Ltd.</v>
          </cell>
          <cell r="E1092" t="str">
            <v>PGC 09.35% (XXXVI- Issue STRPPS-K) 29-Aug-2026</v>
          </cell>
          <cell r="F1092" t="str">
            <v>Bond</v>
          </cell>
          <cell r="G1092">
            <v>46263</v>
          </cell>
          <cell r="H1092">
            <v>0.0935</v>
          </cell>
          <cell r="I1092">
            <v>100</v>
          </cell>
          <cell r="J1092">
            <v>103.5985</v>
          </cell>
          <cell r="K1092">
            <v>0.0753</v>
          </cell>
          <cell r="L1092">
            <v>0.00518600000000001</v>
          </cell>
          <cell r="M1092" t="str">
            <v>Maturity</v>
          </cell>
          <cell r="N1092">
            <v>46263</v>
          </cell>
          <cell r="O1092">
            <v>2.2704918032786887</v>
          </cell>
          <cell r="P1092">
            <v>2.0244983270936987</v>
          </cell>
          <cell r="Q1092">
            <v>1.882728845060633</v>
          </cell>
          <cell r="R1092" t="str">
            <v>CRISIL AAA</v>
          </cell>
          <cell r="S1092" t="str">
            <v/>
          </cell>
          <cell r="T1092">
            <v>103.6021</v>
          </cell>
          <cell r="U1092">
            <v>0.0753</v>
          </cell>
          <cell r="V1092">
            <v>0.005014999999999992</v>
          </cell>
          <cell r="W1092" t="str">
            <v>Level-2</v>
          </cell>
          <cell r="X1092" t="str">
            <v>Maturity</v>
          </cell>
          <cell r="Y1092" t="str">
            <v/>
          </cell>
          <cell r="Z1092">
            <v>0</v>
          </cell>
          <cell r="AA1092" t="str">
            <v/>
          </cell>
          <cell r="AB1092" t="str">
            <v/>
          </cell>
          <cell r="AC1092" t="str">
            <v/>
          </cell>
          <cell r="AD1092" t="str">
            <v/>
          </cell>
          <cell r="AE1092" t="str">
            <v/>
          </cell>
          <cell r="AF1092" t="str">
            <v/>
          </cell>
          <cell r="AG1092" t="str">
            <v/>
          </cell>
          <cell r="AH1092" t="str">
            <v/>
          </cell>
          <cell r="AI1092" t="str">
            <v/>
          </cell>
          <cell r="AJ1092" t="str">
            <v/>
          </cell>
          <cell r="AK1092" t="str">
            <v/>
          </cell>
        </row>
        <row r="1093">
          <cell r="C1093" t="str">
            <v>INE752E07JM3</v>
          </cell>
          <cell r="D1093" t="str">
            <v>Power Grid Corporation of India Ltd.</v>
          </cell>
          <cell r="E1093" t="str">
            <v>PGC 09.25% (XXXVII- Issue STRPPS-L) 26-Dec-2026</v>
          </cell>
          <cell r="F1093" t="str">
            <v>Bond</v>
          </cell>
          <cell r="G1093">
            <v>46382</v>
          </cell>
          <cell r="H1093">
            <v>0.0925</v>
          </cell>
          <cell r="I1093">
            <v>100</v>
          </cell>
          <cell r="J1093">
            <v>103.8346</v>
          </cell>
          <cell r="K1093">
            <v>0.0753</v>
          </cell>
          <cell r="L1093">
            <v>0.00518600000000001</v>
          </cell>
          <cell r="M1093" t="str">
            <v>Maturity</v>
          </cell>
          <cell r="N1093">
            <v>46382</v>
          </cell>
          <cell r="O1093">
            <v>2.5956284153005464</v>
          </cell>
          <cell r="P1093">
            <v>2.3516379292759617</v>
          </cell>
          <cell r="Q1093">
            <v>2.186959852390925</v>
          </cell>
          <cell r="R1093" t="str">
            <v>CRISIL AAA</v>
          </cell>
          <cell r="S1093" t="str">
            <v/>
          </cell>
          <cell r="T1093">
            <v>103.8385</v>
          </cell>
          <cell r="U1093">
            <v>0.0753</v>
          </cell>
          <cell r="V1093">
            <v>0.005014999999999992</v>
          </cell>
          <cell r="W1093" t="str">
            <v>Level-2</v>
          </cell>
          <cell r="X1093" t="str">
            <v>Maturity</v>
          </cell>
          <cell r="Y1093" t="str">
            <v/>
          </cell>
          <cell r="Z1093">
            <v>0</v>
          </cell>
          <cell r="AA1093" t="str">
            <v/>
          </cell>
          <cell r="AB1093" t="str">
            <v/>
          </cell>
          <cell r="AC1093" t="str">
            <v/>
          </cell>
          <cell r="AD1093" t="str">
            <v/>
          </cell>
          <cell r="AE1093" t="str">
            <v/>
          </cell>
          <cell r="AF1093" t="str">
            <v/>
          </cell>
          <cell r="AG1093" t="str">
            <v/>
          </cell>
          <cell r="AH1093" t="str">
            <v/>
          </cell>
          <cell r="AI1093" t="str">
            <v/>
          </cell>
          <cell r="AJ1093" t="str">
            <v/>
          </cell>
          <cell r="AK1093" t="str">
            <v/>
          </cell>
        </row>
        <row r="1094">
          <cell r="C1094" t="str">
            <v>INE891K07689</v>
          </cell>
          <cell r="D1094" t="str">
            <v>Axis Finance Ltd.</v>
          </cell>
          <cell r="E1094" t="str">
            <v>Axis Finance 0.00% (Series 07/2021-22 Option A) 09-Sep-2024</v>
          </cell>
          <cell r="F1094" t="str">
            <v>Bond</v>
          </cell>
          <cell r="G1094">
            <v>45544</v>
          </cell>
          <cell r="H1094">
            <v>0</v>
          </cell>
          <cell r="I1094">
            <v>100</v>
          </cell>
          <cell r="J1094">
            <v>115.5612</v>
          </cell>
          <cell r="K1094">
            <v>0.0797</v>
          </cell>
          <cell r="L1094">
            <v>0.01064332047619046</v>
          </cell>
          <cell r="M1094" t="str">
            <v>Maturity</v>
          </cell>
          <cell r="N1094">
            <v>45544</v>
          </cell>
          <cell r="O1094">
            <v>0.3005464480874317</v>
          </cell>
          <cell r="P1094">
            <v>0.2978142076502732</v>
          </cell>
          <cell r="Q1094">
            <v>0.2758305155601308</v>
          </cell>
          <cell r="R1094" t="str">
            <v>IND AAA</v>
          </cell>
          <cell r="S1094" t="str">
            <v/>
          </cell>
          <cell r="T1094">
            <v>115.5366</v>
          </cell>
          <cell r="U1094">
            <v>0.0797</v>
          </cell>
          <cell r="V1094">
            <v>0.010644318181818185</v>
          </cell>
          <cell r="W1094" t="str">
            <v>Level-3</v>
          </cell>
          <cell r="X1094" t="str">
            <v>Maturity</v>
          </cell>
          <cell r="Y1094" t="str">
            <v/>
          </cell>
          <cell r="Z1094">
            <v>18.279</v>
          </cell>
          <cell r="AA1094" t="str">
            <v/>
          </cell>
          <cell r="AB1094" t="str">
            <v/>
          </cell>
          <cell r="AC1094" t="str">
            <v/>
          </cell>
          <cell r="AD1094" t="str">
            <v/>
          </cell>
          <cell r="AE1094" t="str">
            <v/>
          </cell>
          <cell r="AF1094" t="str">
            <v/>
          </cell>
          <cell r="AG1094" t="str">
            <v/>
          </cell>
          <cell r="AH1094" t="str">
            <v/>
          </cell>
          <cell r="AI1094" t="str">
            <v/>
          </cell>
          <cell r="AJ1094" t="str">
            <v/>
          </cell>
          <cell r="AK1094" t="str">
            <v/>
          </cell>
        </row>
        <row r="1095">
          <cell r="C1095" t="str">
            <v>INE134E08MK0</v>
          </cell>
          <cell r="D1095" t="str">
            <v>Power Finance Corporation Ltd.</v>
          </cell>
          <cell r="E1095" t="str">
            <v>PFC 07.70% (Series BS 227A) 15-Sep-2026</v>
          </cell>
          <cell r="F1095" t="str">
            <v>Bond</v>
          </cell>
          <cell r="G1095">
            <v>46280</v>
          </cell>
          <cell r="H1095">
            <v>0.077</v>
          </cell>
          <cell r="I1095">
            <v>100</v>
          </cell>
          <cell r="J1095">
            <v>100.1468</v>
          </cell>
          <cell r="K1095">
            <v>0.0764</v>
          </cell>
          <cell r="L1095">
            <v>0.006286</v>
          </cell>
          <cell r="M1095" t="str">
            <v>Maturity</v>
          </cell>
          <cell r="N1095">
            <v>46280</v>
          </cell>
          <cell r="O1095">
            <v>2.317808219178082</v>
          </cell>
          <cell r="P1095">
            <v>2.1802740393141224</v>
          </cell>
          <cell r="Q1095">
            <v>2.025524005308549</v>
          </cell>
          <cell r="R1095" t="str">
            <v>CRISIL AAA</v>
          </cell>
          <cell r="S1095" t="str">
            <v/>
          </cell>
          <cell r="T1095">
            <v>100.1475</v>
          </cell>
          <cell r="U1095">
            <v>0.0764</v>
          </cell>
          <cell r="V1095">
            <v>0.005985000000000004</v>
          </cell>
          <cell r="W1095" t="str">
            <v>Level-2</v>
          </cell>
          <cell r="X1095" t="str">
            <v>Maturity</v>
          </cell>
          <cell r="Y1095" t="str">
            <v/>
          </cell>
          <cell r="Z1095">
            <v>0</v>
          </cell>
          <cell r="AA1095" t="str">
            <v/>
          </cell>
          <cell r="AB1095" t="str">
            <v/>
          </cell>
          <cell r="AC1095" t="str">
            <v/>
          </cell>
          <cell r="AD1095" t="str">
            <v/>
          </cell>
          <cell r="AE1095" t="str">
            <v/>
          </cell>
          <cell r="AF1095" t="str">
            <v/>
          </cell>
          <cell r="AG1095" t="str">
            <v/>
          </cell>
          <cell r="AH1095" t="str">
            <v/>
          </cell>
          <cell r="AI1095" t="str">
            <v/>
          </cell>
          <cell r="AJ1095" t="str">
            <v/>
          </cell>
          <cell r="AK1095" t="str">
            <v/>
          </cell>
        </row>
        <row r="1096">
          <cell r="C1096" t="str">
            <v>INE134E08MJ2</v>
          </cell>
          <cell r="D1096" t="str">
            <v>Power Finance Corporation Ltd.</v>
          </cell>
          <cell r="E1096" t="str">
            <v>PFC 07.77% (Series BS 227B) 15-Apr-2028</v>
          </cell>
          <cell r="F1096" t="str">
            <v>Bond</v>
          </cell>
          <cell r="G1096">
            <v>46858</v>
          </cell>
          <cell r="H1096">
            <v>0.0777</v>
          </cell>
          <cell r="I1096">
            <v>100</v>
          </cell>
          <cell r="J1096">
            <v>100.692</v>
          </cell>
          <cell r="K1096">
            <v>0.0755</v>
          </cell>
          <cell r="L1096">
            <v>0.005295999999999995</v>
          </cell>
          <cell r="M1096" t="str">
            <v>Maturity</v>
          </cell>
          <cell r="N1096">
            <v>46858</v>
          </cell>
          <cell r="O1096">
            <v>3.8986301369863012</v>
          </cell>
          <cell r="P1096">
            <v>3.4748262602266164</v>
          </cell>
          <cell r="Q1096">
            <v>3.2308937798480857</v>
          </cell>
          <cell r="R1096" t="str">
            <v>CRISIL AAA</v>
          </cell>
          <cell r="S1096" t="str">
            <v/>
          </cell>
          <cell r="T1096">
            <v>100.693</v>
          </cell>
          <cell r="U1096">
            <v>0.0755</v>
          </cell>
          <cell r="V1096">
            <v>0.005330000000000001</v>
          </cell>
          <cell r="W1096" t="str">
            <v>Level-2</v>
          </cell>
          <cell r="X1096" t="str">
            <v>Maturity</v>
          </cell>
          <cell r="Y1096" t="str">
            <v/>
          </cell>
          <cell r="Z1096">
            <v>0</v>
          </cell>
          <cell r="AA1096" t="str">
            <v/>
          </cell>
          <cell r="AB1096" t="str">
            <v/>
          </cell>
          <cell r="AC1096" t="str">
            <v/>
          </cell>
          <cell r="AD1096" t="str">
            <v/>
          </cell>
          <cell r="AE1096" t="str">
            <v/>
          </cell>
          <cell r="AF1096" t="str">
            <v/>
          </cell>
          <cell r="AG1096" t="str">
            <v/>
          </cell>
          <cell r="AH1096" t="str">
            <v/>
          </cell>
          <cell r="AI1096" t="str">
            <v/>
          </cell>
          <cell r="AJ1096" t="str">
            <v/>
          </cell>
          <cell r="AK1096" t="str">
            <v/>
          </cell>
        </row>
        <row r="1097">
          <cell r="C1097" t="str">
            <v>INE134E08MI4</v>
          </cell>
          <cell r="D1097" t="str">
            <v>Power Finance Corporation Ltd.</v>
          </cell>
          <cell r="E1097" t="str">
            <v>PFC 07.70% (Series BS 226B) 15-Apr-2033</v>
          </cell>
          <cell r="F1097" t="str">
            <v>Bond</v>
          </cell>
          <cell r="G1097">
            <v>48684</v>
          </cell>
          <cell r="H1097">
            <v>0.077</v>
          </cell>
          <cell r="I1097">
            <v>100</v>
          </cell>
          <cell r="J1097">
            <v>101.2991</v>
          </cell>
          <cell r="K1097">
            <v>0.0749</v>
          </cell>
          <cell r="L1097">
            <v>0.004270999999999997</v>
          </cell>
          <cell r="M1097" t="str">
            <v>Maturity</v>
          </cell>
          <cell r="N1097">
            <v>48684</v>
          </cell>
          <cell r="O1097">
            <v>8.898630136986302</v>
          </cell>
          <cell r="P1097">
            <v>6.699558842016722</v>
          </cell>
          <cell r="Q1097">
            <v>6.232727548624729</v>
          </cell>
          <cell r="R1097" t="str">
            <v>CRISIL AAA</v>
          </cell>
          <cell r="S1097" t="str">
            <v/>
          </cell>
          <cell r="T1097">
            <v>101.2999</v>
          </cell>
          <cell r="U1097">
            <v>0.0749</v>
          </cell>
          <cell r="V1097">
            <v>0.004366999999999996</v>
          </cell>
          <cell r="W1097" t="str">
            <v>Level-2</v>
          </cell>
          <cell r="X1097" t="str">
            <v>Maturity</v>
          </cell>
          <cell r="Y1097" t="str">
            <v/>
          </cell>
          <cell r="Z1097">
            <v>0</v>
          </cell>
          <cell r="AA1097" t="str">
            <v/>
          </cell>
          <cell r="AB1097" t="str">
            <v/>
          </cell>
          <cell r="AC1097" t="str">
            <v/>
          </cell>
          <cell r="AD1097" t="str">
            <v/>
          </cell>
          <cell r="AE1097" t="str">
            <v/>
          </cell>
          <cell r="AF1097" t="str">
            <v/>
          </cell>
          <cell r="AG1097" t="str">
            <v/>
          </cell>
          <cell r="AH1097" t="str">
            <v/>
          </cell>
          <cell r="AI1097" t="str">
            <v/>
          </cell>
          <cell r="AJ1097" t="str">
            <v/>
          </cell>
          <cell r="AK1097" t="str">
            <v/>
          </cell>
        </row>
        <row r="1098">
          <cell r="C1098" t="str">
            <v>INE477L07AV2</v>
          </cell>
          <cell r="D1098" t="str">
            <v>IIFL Home Finance Ltd.</v>
          </cell>
          <cell r="E1098" t="str">
            <v>IIFL Home Finance 08.50% (Series D8) 31-Mar-2026 P/C 02-Apr-2025</v>
          </cell>
          <cell r="F1098" t="str">
            <v>Bond</v>
          </cell>
          <cell r="G1098">
            <v>45749</v>
          </cell>
          <cell r="H1098">
            <v>0.085</v>
          </cell>
          <cell r="I1098">
            <v>100</v>
          </cell>
          <cell r="J1098">
            <v>99.3705</v>
          </cell>
          <cell r="K1098">
            <v>0.0924</v>
          </cell>
          <cell r="L1098">
            <v>0.02105499999999999</v>
          </cell>
          <cell r="M1098" t="str">
            <v>Put and Call</v>
          </cell>
          <cell r="N1098">
            <v>45749</v>
          </cell>
          <cell r="O1098">
            <v>0.863013698630137</v>
          </cell>
          <cell r="P1098">
            <v>0.859844699409461</v>
          </cell>
          <cell r="Q1098">
            <v>0.7871152502832854</v>
          </cell>
          <cell r="R1098" t="str">
            <v>CRISIL AA</v>
          </cell>
          <cell r="S1098" t="str">
            <v/>
          </cell>
          <cell r="T1098">
            <v>99.3694</v>
          </cell>
          <cell r="U1098">
            <v>0.0924</v>
          </cell>
          <cell r="V1098">
            <v>0.020879999999999996</v>
          </cell>
          <cell r="W1098" t="str">
            <v>Level-3</v>
          </cell>
          <cell r="X1098" t="str">
            <v>Deemed Maturity</v>
          </cell>
          <cell r="Y1098">
            <v>0.010776</v>
          </cell>
          <cell r="Z1098">
            <v>0</v>
          </cell>
          <cell r="AA1098" t="str">
            <v/>
          </cell>
          <cell r="AB1098" t="str">
            <v/>
          </cell>
          <cell r="AC1098" t="str">
            <v/>
          </cell>
          <cell r="AD1098" t="str">
            <v/>
          </cell>
          <cell r="AE1098" t="str">
            <v/>
          </cell>
          <cell r="AF1098" t="str">
            <v/>
          </cell>
          <cell r="AG1098" t="str">
            <v/>
          </cell>
          <cell r="AH1098" t="str">
            <v/>
          </cell>
          <cell r="AI1098" t="str">
            <v/>
          </cell>
          <cell r="AJ1098" t="str">
            <v/>
          </cell>
          <cell r="AK1098" t="str">
            <v/>
          </cell>
        </row>
        <row r="1099">
          <cell r="C1099" t="str">
            <v>INE860H07HM1</v>
          </cell>
          <cell r="D1099" t="str">
            <v>Aditya Birla Finance Ltd.</v>
          </cell>
          <cell r="E1099" t="str">
            <v>Aditya Birla Finnace 0.00% (Series- ABFL C2 FY 2021-22) 14-Jun-2024</v>
          </cell>
          <cell r="F1099" t="str">
            <v>Bond</v>
          </cell>
          <cell r="G1099">
            <v>45457</v>
          </cell>
          <cell r="H1099">
            <v>0</v>
          </cell>
          <cell r="I1099">
            <v>100</v>
          </cell>
          <cell r="J1099">
            <v>117.6966</v>
          </cell>
          <cell r="K1099">
            <v>0.0782</v>
          </cell>
          <cell r="L1099">
            <v>0.011143134615384631</v>
          </cell>
          <cell r="M1099" t="str">
            <v>Maturity</v>
          </cell>
          <cell r="N1099">
            <v>45457</v>
          </cell>
          <cell r="O1099">
            <v>0.06284153005464481</v>
          </cell>
          <cell r="P1099">
            <v>0.060109289617486336</v>
          </cell>
          <cell r="Q1099">
            <v>0.05574966575541304</v>
          </cell>
          <cell r="R1099" t="str">
            <v>[ICRA]AAA</v>
          </cell>
          <cell r="S1099" t="str">
            <v/>
          </cell>
          <cell r="T1099">
            <v>117.6716</v>
          </cell>
          <cell r="U1099">
            <v>0.0782</v>
          </cell>
          <cell r="V1099">
            <v>0.011911363636363637</v>
          </cell>
          <cell r="W1099" t="str">
            <v>Level-3</v>
          </cell>
          <cell r="X1099" t="str">
            <v>Maturity</v>
          </cell>
          <cell r="Y1099" t="str">
            <v/>
          </cell>
          <cell r="Z1099">
            <v>18.2247</v>
          </cell>
          <cell r="AA1099" t="str">
            <v/>
          </cell>
          <cell r="AB1099" t="str">
            <v/>
          </cell>
          <cell r="AC1099" t="str">
            <v/>
          </cell>
          <cell r="AD1099" t="str">
            <v/>
          </cell>
          <cell r="AE1099" t="str">
            <v/>
          </cell>
          <cell r="AF1099" t="str">
            <v/>
          </cell>
          <cell r="AG1099" t="str">
            <v/>
          </cell>
          <cell r="AH1099" t="str">
            <v/>
          </cell>
          <cell r="AI1099" t="str">
            <v/>
          </cell>
          <cell r="AJ1099" t="str">
            <v/>
          </cell>
          <cell r="AK1099" t="str">
            <v/>
          </cell>
        </row>
        <row r="1100">
          <cell r="C1100" t="str">
            <v>INE860H07HW0</v>
          </cell>
          <cell r="D1100" t="str">
            <v>Aditya Birla Finance Ltd.</v>
          </cell>
          <cell r="E1100" t="str">
            <v>Aditya Birla Finance 0.00% (Series D1 Option II) 11-Jul-2025</v>
          </cell>
          <cell r="F1100" t="str">
            <v>Bond</v>
          </cell>
          <cell r="G1100">
            <v>45849</v>
          </cell>
          <cell r="H1100">
            <v>0</v>
          </cell>
          <cell r="I1100">
            <v>100</v>
          </cell>
          <cell r="J1100">
            <v>114.6482</v>
          </cell>
          <cell r="K1100">
            <v>0.0815</v>
          </cell>
          <cell r="L1100">
            <v>0.010937000000000002</v>
          </cell>
          <cell r="M1100" t="str">
            <v>Maturity</v>
          </cell>
          <cell r="N1100">
            <v>45849</v>
          </cell>
          <cell r="O1100">
            <v>1.1366120218579234</v>
          </cell>
          <cell r="P1100">
            <v>1.133879781420765</v>
          </cell>
          <cell r="Q1100">
            <v>1.0484325302087518</v>
          </cell>
          <cell r="R1100" t="str">
            <v>[ICRA]AAA</v>
          </cell>
          <cell r="S1100" t="str">
            <v/>
          </cell>
          <cell r="T1100">
            <v>114.6237</v>
          </cell>
          <cell r="U1100">
            <v>0.0815</v>
          </cell>
          <cell r="V1100">
            <v>0.011810000000000001</v>
          </cell>
          <cell r="W1100" t="str">
            <v>Level-2</v>
          </cell>
          <cell r="X1100" t="str">
            <v>Maturity</v>
          </cell>
          <cell r="Y1100" t="str">
            <v/>
          </cell>
          <cell r="Z1100">
            <v>25.2727</v>
          </cell>
          <cell r="AA1100" t="str">
            <v/>
          </cell>
          <cell r="AB1100" t="str">
            <v/>
          </cell>
          <cell r="AC1100" t="str">
            <v/>
          </cell>
          <cell r="AD1100" t="str">
            <v/>
          </cell>
          <cell r="AE1100" t="str">
            <v/>
          </cell>
          <cell r="AF1100" t="str">
            <v/>
          </cell>
          <cell r="AG1100" t="str">
            <v/>
          </cell>
          <cell r="AH1100" t="str">
            <v/>
          </cell>
          <cell r="AI1100" t="str">
            <v/>
          </cell>
          <cell r="AJ1100" t="str">
            <v/>
          </cell>
          <cell r="AK1100" t="str">
            <v/>
          </cell>
        </row>
        <row r="1101">
          <cell r="C1101" t="str">
            <v>INE860H07HY6</v>
          </cell>
          <cell r="D1101" t="str">
            <v>Aditya Birla Finance Ltd.</v>
          </cell>
          <cell r="E1101" t="str">
            <v>Aditya Birla Finance 0.00% (Series E2) 23-Aug-2024</v>
          </cell>
          <cell r="F1101" t="str">
            <v>Bond</v>
          </cell>
          <cell r="G1101">
            <v>45527</v>
          </cell>
          <cell r="H1101">
            <v>0</v>
          </cell>
          <cell r="I1101">
            <v>100</v>
          </cell>
          <cell r="J1101">
            <v>112.8212</v>
          </cell>
          <cell r="K1101">
            <v>0.07935</v>
          </cell>
          <cell r="L1101">
            <v>0.01029332047619047</v>
          </cell>
          <cell r="M1101" t="str">
            <v>Maturity</v>
          </cell>
          <cell r="N1101">
            <v>45527</v>
          </cell>
          <cell r="O1101">
            <v>0.2540983606557377</v>
          </cell>
          <cell r="P1101">
            <v>0.25136612021857924</v>
          </cell>
          <cell r="Q1101">
            <v>0.23288657082371728</v>
          </cell>
          <cell r="R1101" t="str">
            <v>[ICRA]AAA</v>
          </cell>
          <cell r="S1101" t="str">
            <v/>
          </cell>
          <cell r="T1101">
            <v>112.7973</v>
          </cell>
          <cell r="U1101">
            <v>0.07935</v>
          </cell>
          <cell r="V1101">
            <v>0.009694318181818179</v>
          </cell>
          <cell r="W1101" t="str">
            <v>Level-3</v>
          </cell>
          <cell r="X1101" t="str">
            <v>Maturity</v>
          </cell>
          <cell r="Y1101" t="str">
            <v/>
          </cell>
          <cell r="Z1101">
            <v>15.0471</v>
          </cell>
          <cell r="AA1101" t="str">
            <v/>
          </cell>
          <cell r="AB1101" t="str">
            <v/>
          </cell>
          <cell r="AC1101" t="str">
            <v/>
          </cell>
          <cell r="AD1101" t="str">
            <v/>
          </cell>
          <cell r="AE1101" t="str">
            <v/>
          </cell>
          <cell r="AF1101" t="str">
            <v/>
          </cell>
          <cell r="AG1101" t="str">
            <v/>
          </cell>
          <cell r="AH1101" t="str">
            <v/>
          </cell>
          <cell r="AI1101" t="str">
            <v/>
          </cell>
          <cell r="AJ1101" t="str">
            <v/>
          </cell>
          <cell r="AK1101" t="str">
            <v/>
          </cell>
        </row>
        <row r="1102">
          <cell r="C1102" t="str">
            <v>INE071G07512</v>
          </cell>
          <cell r="D1102" t="str">
            <v>ICICI Home Finance Co. Ltd.</v>
          </cell>
          <cell r="E1102" t="str">
            <v>ICICI HFCL 0% (Series HDBSEP221) 05-Sep-2024</v>
          </cell>
          <cell r="F1102" t="str">
            <v>Bond</v>
          </cell>
          <cell r="G1102">
            <v>45540</v>
          </cell>
          <cell r="H1102">
            <v>0.0724</v>
          </cell>
          <cell r="I1102">
            <v>100</v>
          </cell>
          <cell r="J1102">
            <v>112.6197</v>
          </cell>
          <cell r="K1102">
            <v>0.0752</v>
          </cell>
          <cell r="L1102">
            <v>0.00614332047619047</v>
          </cell>
          <cell r="M1102" t="str">
            <v>Maturity</v>
          </cell>
          <cell r="N1102">
            <v>45540</v>
          </cell>
          <cell r="O1102">
            <v>0.2896174863387978</v>
          </cell>
          <cell r="P1102">
            <v>0.28688524590163933</v>
          </cell>
          <cell r="Q1102">
            <v>0.26682035519125685</v>
          </cell>
          <cell r="R1102" t="str">
            <v>CRISIL AAA</v>
          </cell>
          <cell r="S1102" t="str">
            <v/>
          </cell>
          <cell r="T1102">
            <v>112.5971</v>
          </cell>
          <cell r="U1102">
            <v>0.0752</v>
          </cell>
          <cell r="V1102">
            <v>0.005744318181818184</v>
          </cell>
          <cell r="W1102" t="str">
            <v>Level-3</v>
          </cell>
          <cell r="X1102" t="str">
            <v>Maturity</v>
          </cell>
          <cell r="Y1102" t="str">
            <v/>
          </cell>
          <cell r="Z1102">
            <v>15.0262</v>
          </cell>
          <cell r="AA1102" t="str">
            <v/>
          </cell>
          <cell r="AB1102" t="str">
            <v/>
          </cell>
          <cell r="AC1102" t="str">
            <v/>
          </cell>
          <cell r="AD1102" t="str">
            <v/>
          </cell>
          <cell r="AE1102" t="str">
            <v/>
          </cell>
          <cell r="AF1102" t="str">
            <v/>
          </cell>
          <cell r="AG1102" t="str">
            <v/>
          </cell>
          <cell r="AH1102" t="str">
            <v/>
          </cell>
          <cell r="AI1102" t="str">
            <v/>
          </cell>
          <cell r="AJ1102" t="str">
            <v/>
          </cell>
          <cell r="AK1102" t="str">
            <v/>
          </cell>
        </row>
        <row r="1103">
          <cell r="C1103" t="str">
            <v>INE306N07MW2</v>
          </cell>
          <cell r="D1103" t="str">
            <v>Tata Capital Ltd.</v>
          </cell>
          <cell r="E1103" t="str">
            <v>Tata Capital Ltd. FORMERLY- TCFSL 0.00% (TCFSL Series E Option I) 10-Sep-2025</v>
          </cell>
          <cell r="F1103" t="str">
            <v>Bond</v>
          </cell>
          <cell r="G1103">
            <v>45910</v>
          </cell>
          <cell r="H1103">
            <v>0</v>
          </cell>
          <cell r="I1103">
            <v>100</v>
          </cell>
          <cell r="J1103">
            <v>90.2883</v>
          </cell>
          <cell r="K1103">
            <v>0.0819</v>
          </cell>
          <cell r="L1103">
            <v>0.011337</v>
          </cell>
          <cell r="M1103" t="str">
            <v>Maturity</v>
          </cell>
          <cell r="N1103">
            <v>45910</v>
          </cell>
          <cell r="O1103">
            <v>1.3032786885245902</v>
          </cell>
          <cell r="P1103">
            <v>1.3005464480874316</v>
          </cell>
          <cell r="Q1103">
            <v>1.202094877611084</v>
          </cell>
          <cell r="R1103" t="str">
            <v>CRISIL AAA</v>
          </cell>
          <cell r="S1103" t="str">
            <v/>
          </cell>
          <cell r="T1103">
            <v>90.2689</v>
          </cell>
          <cell r="U1103">
            <v>0.0819</v>
          </cell>
          <cell r="V1103">
            <v>0.010856000000000005</v>
          </cell>
          <cell r="W1103" t="str">
            <v>Level-2</v>
          </cell>
          <cell r="X1103" t="str">
            <v>Maturity</v>
          </cell>
          <cell r="Y1103" t="str">
            <v/>
          </cell>
          <cell r="Z1103">
            <v>0</v>
          </cell>
          <cell r="AA1103" t="str">
            <v/>
          </cell>
          <cell r="AB1103" t="str">
            <v/>
          </cell>
          <cell r="AC1103" t="str">
            <v/>
          </cell>
          <cell r="AD1103" t="str">
            <v/>
          </cell>
          <cell r="AE1103" t="str">
            <v/>
          </cell>
          <cell r="AF1103" t="str">
            <v/>
          </cell>
          <cell r="AG1103" t="str">
            <v/>
          </cell>
          <cell r="AH1103" t="str">
            <v/>
          </cell>
          <cell r="AI1103" t="str">
            <v/>
          </cell>
          <cell r="AJ1103" t="str">
            <v/>
          </cell>
          <cell r="AK1103" t="str">
            <v/>
          </cell>
        </row>
        <row r="1104">
          <cell r="C1104" t="str">
            <v>INE306N07MY8</v>
          </cell>
          <cell r="D1104" t="str">
            <v>Tata Capital Ltd.</v>
          </cell>
          <cell r="E1104" t="str">
            <v>Tata Capital Ltd. FORMERLY- TCFSL 0.00% (Series G) 25-Sep-2024</v>
          </cell>
          <cell r="F1104" t="str">
            <v>Bond</v>
          </cell>
          <cell r="G1104">
            <v>45560</v>
          </cell>
          <cell r="H1104">
            <v>0</v>
          </cell>
          <cell r="I1104">
            <v>100</v>
          </cell>
          <cell r="J1104">
            <v>97.3965</v>
          </cell>
          <cell r="K1104">
            <v>0.0789</v>
          </cell>
          <cell r="L1104">
            <v>0.008825</v>
          </cell>
          <cell r="M1104" t="str">
            <v>Maturity</v>
          </cell>
          <cell r="N1104">
            <v>45560</v>
          </cell>
          <cell r="O1104">
            <v>0.3442622950819672</v>
          </cell>
          <cell r="P1104">
            <v>0.34153005464480873</v>
          </cell>
          <cell r="Q1104">
            <v>0.3165539481368141</v>
          </cell>
          <cell r="R1104" t="str">
            <v>[ICRA]AAA</v>
          </cell>
          <cell r="S1104" t="str">
            <v/>
          </cell>
          <cell r="T1104">
            <v>97.376</v>
          </cell>
          <cell r="U1104">
            <v>0.0789</v>
          </cell>
          <cell r="V1104">
            <v>0.009349999999999997</v>
          </cell>
          <cell r="W1104" t="str">
            <v>Level-3</v>
          </cell>
          <cell r="X1104" t="str">
            <v>Maturity</v>
          </cell>
          <cell r="Y1104" t="str">
            <v/>
          </cell>
          <cell r="Z1104">
            <v>0</v>
          </cell>
          <cell r="AA1104" t="str">
            <v/>
          </cell>
          <cell r="AB1104" t="str">
            <v/>
          </cell>
          <cell r="AC1104" t="str">
            <v/>
          </cell>
          <cell r="AD1104" t="str">
            <v/>
          </cell>
          <cell r="AE1104" t="str">
            <v/>
          </cell>
          <cell r="AF1104" t="str">
            <v/>
          </cell>
          <cell r="AG1104" t="str">
            <v/>
          </cell>
          <cell r="AH1104" t="str">
            <v/>
          </cell>
          <cell r="AI1104" t="str">
            <v/>
          </cell>
          <cell r="AJ1104" t="str">
            <v/>
          </cell>
          <cell r="AK1104" t="str">
            <v/>
          </cell>
        </row>
        <row r="1105">
          <cell r="C1105" t="str">
            <v>INE975F07HR0</v>
          </cell>
          <cell r="D1105" t="str">
            <v>Kotak Mahindra Investments Ltd.</v>
          </cell>
          <cell r="E1105" t="str">
            <v>Kotak Mahindra Inv. 0.00% (SERIES III) 24-Jan-2025</v>
          </cell>
          <cell r="F1105" t="str">
            <v>Bond</v>
          </cell>
          <cell r="G1105">
            <v>45681</v>
          </cell>
          <cell r="H1105">
            <v>0</v>
          </cell>
          <cell r="I1105">
            <v>100</v>
          </cell>
          <cell r="J1105">
            <v>94.8206</v>
          </cell>
          <cell r="K1105">
            <v>0.0816</v>
          </cell>
          <cell r="L1105">
            <v>0.01150000000000001</v>
          </cell>
          <cell r="M1105" t="str">
            <v>Maturity</v>
          </cell>
          <cell r="N1105">
            <v>45681</v>
          </cell>
          <cell r="O1105">
            <v>0.674863387978142</v>
          </cell>
          <cell r="P1105">
            <v>0.6721311475409836</v>
          </cell>
          <cell r="Q1105">
            <v>0.6214230284217674</v>
          </cell>
          <cell r="R1105" t="str">
            <v>CRISIL AAA</v>
          </cell>
          <cell r="S1105" t="str">
            <v/>
          </cell>
          <cell r="T1105">
            <v>94.8006</v>
          </cell>
          <cell r="U1105">
            <v>0.0816</v>
          </cell>
          <cell r="V1105">
            <v>0.011545</v>
          </cell>
          <cell r="W1105" t="str">
            <v>Level-3</v>
          </cell>
          <cell r="X1105" t="str">
            <v>Maturity</v>
          </cell>
          <cell r="Y1105" t="str">
            <v/>
          </cell>
          <cell r="Z1105">
            <v>0</v>
          </cell>
          <cell r="AA1105" t="str">
            <v/>
          </cell>
          <cell r="AB1105" t="str">
            <v/>
          </cell>
          <cell r="AC1105" t="str">
            <v/>
          </cell>
          <cell r="AD1105" t="str">
            <v/>
          </cell>
          <cell r="AE1105" t="str">
            <v/>
          </cell>
          <cell r="AF1105" t="str">
            <v/>
          </cell>
          <cell r="AG1105" t="str">
            <v/>
          </cell>
          <cell r="AH1105" t="str">
            <v/>
          </cell>
          <cell r="AI1105" t="str">
            <v/>
          </cell>
          <cell r="AJ1105" t="str">
            <v/>
          </cell>
          <cell r="AK1105" t="str">
            <v/>
          </cell>
        </row>
        <row r="1106">
          <cell r="C1106" t="str">
            <v>INE916DA7RJ9</v>
          </cell>
          <cell r="D1106" t="str">
            <v>Kotak Mahindra Prime Ltd.</v>
          </cell>
          <cell r="E1106" t="str">
            <v>Kotak Mahindra Prime 05.7926%  20-Nov-2024</v>
          </cell>
          <cell r="F1106" t="str">
            <v>Bond</v>
          </cell>
          <cell r="G1106">
            <v>45616</v>
          </cell>
          <cell r="H1106">
            <v>0.057926</v>
          </cell>
          <cell r="I1106">
            <v>100</v>
          </cell>
          <cell r="J1106">
            <v>98.9019</v>
          </cell>
          <cell r="K1106">
            <v>0.0788</v>
          </cell>
          <cell r="L1106">
            <v>0.008764128311258279</v>
          </cell>
          <cell r="M1106" t="str">
            <v>Maturity</v>
          </cell>
          <cell r="N1106">
            <v>45616</v>
          </cell>
          <cell r="O1106">
            <v>0.4972677595628415</v>
          </cell>
          <cell r="P1106">
            <v>0.49453551912568305</v>
          </cell>
          <cell r="Q1106">
            <v>0.4584126057894726</v>
          </cell>
          <cell r="R1106" t="str">
            <v>CRISIL AAA</v>
          </cell>
          <cell r="S1106" t="str">
            <v/>
          </cell>
          <cell r="T1106">
            <v>98.8966</v>
          </cell>
          <cell r="U1106">
            <v>0.0788</v>
          </cell>
          <cell r="V1106">
            <v>0.00948004761904761</v>
          </cell>
          <cell r="W1106" t="str">
            <v>Level-3</v>
          </cell>
          <cell r="X1106" t="str">
            <v>Maturity</v>
          </cell>
          <cell r="Y1106" t="str">
            <v/>
          </cell>
          <cell r="Z1106">
            <v>0</v>
          </cell>
          <cell r="AA1106" t="str">
            <v/>
          </cell>
          <cell r="AB1106" t="str">
            <v/>
          </cell>
          <cell r="AC1106" t="str">
            <v/>
          </cell>
          <cell r="AD1106" t="str">
            <v/>
          </cell>
          <cell r="AE1106" t="str">
            <v/>
          </cell>
          <cell r="AF1106" t="str">
            <v/>
          </cell>
          <cell r="AG1106" t="str">
            <v/>
          </cell>
          <cell r="AH1106" t="str">
            <v/>
          </cell>
          <cell r="AI1106" t="str">
            <v/>
          </cell>
          <cell r="AJ1106" t="str">
            <v/>
          </cell>
          <cell r="AK1106" t="str">
            <v/>
          </cell>
        </row>
        <row r="1107">
          <cell r="C1107" t="str">
            <v>INE040A08518</v>
          </cell>
          <cell r="D1107" t="str">
            <v>HDFC Bank Ltd.</v>
          </cell>
          <cell r="E1107" t="str">
            <v>HDFC BK (Erstwhile HDFC) 08.45% (Series N-008) 25-Feb-2025</v>
          </cell>
          <cell r="F1107" t="str">
            <v>Bond</v>
          </cell>
          <cell r="G1107">
            <v>45713</v>
          </cell>
          <cell r="H1107">
            <v>0.0845</v>
          </cell>
          <cell r="I1107">
            <v>100</v>
          </cell>
          <cell r="J1107">
            <v>100.2708</v>
          </cell>
          <cell r="K1107">
            <v>0.0791</v>
          </cell>
          <cell r="L1107">
            <v>0.009000000000000008</v>
          </cell>
          <cell r="M1107" t="str">
            <v>Maturity</v>
          </cell>
          <cell r="N1107">
            <v>45713</v>
          </cell>
          <cell r="O1107">
            <v>0.7622950819672131</v>
          </cell>
          <cell r="P1107">
            <v>0.7595628415300546</v>
          </cell>
          <cell r="Q1107">
            <v>0.7038854985914694</v>
          </cell>
          <cell r="R1107" t="str">
            <v>CRISIL AAA</v>
          </cell>
          <cell r="S1107" t="str">
            <v/>
          </cell>
          <cell r="T1107">
            <v>100.2731</v>
          </cell>
          <cell r="U1107">
            <v>0.0791</v>
          </cell>
          <cell r="V1107">
            <v>0.008400000000000005</v>
          </cell>
          <cell r="W1107" t="str">
            <v>Level-3</v>
          </cell>
          <cell r="X1107" t="str">
            <v>Maturity</v>
          </cell>
          <cell r="Y1107" t="str">
            <v/>
          </cell>
          <cell r="Z1107">
            <v>0</v>
          </cell>
          <cell r="AA1107" t="str">
            <v/>
          </cell>
          <cell r="AB1107" t="str">
            <v/>
          </cell>
          <cell r="AC1107" t="str">
            <v/>
          </cell>
          <cell r="AD1107" t="str">
            <v/>
          </cell>
          <cell r="AE1107" t="str">
            <v/>
          </cell>
          <cell r="AF1107" t="str">
            <v/>
          </cell>
          <cell r="AG1107" t="str">
            <v/>
          </cell>
          <cell r="AH1107" t="str">
            <v/>
          </cell>
          <cell r="AI1107" t="str">
            <v/>
          </cell>
          <cell r="AJ1107" t="str">
            <v/>
          </cell>
          <cell r="AK1107" t="str">
            <v/>
          </cell>
        </row>
        <row r="1108">
          <cell r="C1108" t="str">
            <v>INE774D07UT1</v>
          </cell>
          <cell r="D1108" t="str">
            <v>Mahindra &amp; Mahindra Financial Services Ltd.</v>
          </cell>
          <cell r="E1108" t="str">
            <v>MMFSL 08.25% (Series AE2023 STRPP 1) 26-Mar-2026</v>
          </cell>
          <cell r="F1108" t="str">
            <v>Bond</v>
          </cell>
          <cell r="G1108">
            <v>46107</v>
          </cell>
          <cell r="H1108">
            <v>0.0825</v>
          </cell>
          <cell r="I1108">
            <v>100</v>
          </cell>
          <cell r="J1108">
            <v>99.9932</v>
          </cell>
          <cell r="K1108">
            <v>0.0823</v>
          </cell>
          <cell r="L1108">
            <v>0.011736999999999997</v>
          </cell>
          <cell r="M1108" t="str">
            <v>Maturity</v>
          </cell>
          <cell r="N1108">
            <v>46107</v>
          </cell>
          <cell r="O1108">
            <v>1.8438356164383563</v>
          </cell>
          <cell r="P1108">
            <v>1.7655243606568969</v>
          </cell>
          <cell r="Q1108">
            <v>1.6312707758079061</v>
          </cell>
          <cell r="R1108" t="str">
            <v>CRISIL AAA</v>
          </cell>
          <cell r="S1108" t="str">
            <v/>
          </cell>
          <cell r="T1108">
            <v>99.9939</v>
          </cell>
          <cell r="U1108">
            <v>0.0823</v>
          </cell>
          <cell r="V1108">
            <v>0.011756000000000003</v>
          </cell>
          <cell r="W1108" t="str">
            <v>Level-3</v>
          </cell>
          <cell r="X1108" t="str">
            <v>Maturity</v>
          </cell>
          <cell r="Y1108" t="str">
            <v/>
          </cell>
          <cell r="Z1108">
            <v>0</v>
          </cell>
          <cell r="AA1108" t="str">
            <v/>
          </cell>
          <cell r="AB1108" t="str">
            <v/>
          </cell>
          <cell r="AC1108" t="str">
            <v/>
          </cell>
          <cell r="AD1108" t="str">
            <v/>
          </cell>
          <cell r="AE1108" t="str">
            <v/>
          </cell>
          <cell r="AF1108" t="str">
            <v/>
          </cell>
          <cell r="AG1108" t="str">
            <v/>
          </cell>
          <cell r="AH1108" t="str">
            <v/>
          </cell>
          <cell r="AI1108" t="str">
            <v/>
          </cell>
          <cell r="AJ1108" t="str">
            <v/>
          </cell>
          <cell r="AK1108" t="str">
            <v/>
          </cell>
        </row>
        <row r="1109">
          <cell r="C1109" t="str">
            <v>INE261F08CM5</v>
          </cell>
          <cell r="D1109" t="str">
            <v>National Bank for Agriculture &amp; Rural Development</v>
          </cell>
          <cell r="E1109" t="str">
            <v>NABARD 06.07% (Series MIF- 1B Option I) 19-Nov-2027</v>
          </cell>
          <cell r="F1109" t="str">
            <v>Bond</v>
          </cell>
          <cell r="G1109">
            <v>46710</v>
          </cell>
          <cell r="H1109">
            <v>0.0607</v>
          </cell>
          <cell r="I1109">
            <v>100</v>
          </cell>
          <cell r="J1109">
            <v>95.2314</v>
          </cell>
          <cell r="K1109">
            <v>0.0766</v>
          </cell>
          <cell r="L1109">
            <v>0.006395999999999999</v>
          </cell>
          <cell r="M1109" t="str">
            <v>Maturity</v>
          </cell>
          <cell r="N1109">
            <v>46710</v>
          </cell>
          <cell r="O1109">
            <v>3.4945355191256833</v>
          </cell>
          <cell r="P1109">
            <v>3.1512031793839377</v>
          </cell>
          <cell r="Q1109">
            <v>2.926995336600351</v>
          </cell>
          <cell r="R1109" t="str">
            <v>[ICRA]AAA</v>
          </cell>
          <cell r="S1109" t="str">
            <v/>
          </cell>
          <cell r="T1109">
            <v>95.2282</v>
          </cell>
          <cell r="U1109">
            <v>0.0766</v>
          </cell>
          <cell r="V1109">
            <v>0.006558999999999995</v>
          </cell>
          <cell r="W1109" t="str">
            <v>Level-3</v>
          </cell>
          <cell r="X1109" t="str">
            <v>Maturity</v>
          </cell>
          <cell r="Y1109" t="str">
            <v/>
          </cell>
          <cell r="Z1109">
            <v>0</v>
          </cell>
          <cell r="AA1109" t="str">
            <v/>
          </cell>
          <cell r="AB1109" t="str">
            <v/>
          </cell>
          <cell r="AC1109" t="str">
            <v/>
          </cell>
          <cell r="AD1109" t="str">
            <v/>
          </cell>
        </row>
        <row r="1110">
          <cell r="C1110" t="str">
            <v>INE916DA7RV4</v>
          </cell>
          <cell r="D1110" t="str">
            <v>Kotak Mahindra Prime Ltd.</v>
          </cell>
          <cell r="E1110" t="str">
            <v>Kotak Mahindra Prime 0% 20-Oct-2025</v>
          </cell>
          <cell r="F1110" t="str">
            <v>Bond</v>
          </cell>
          <cell r="G1110">
            <v>45950</v>
          </cell>
          <cell r="H1110">
            <v>0</v>
          </cell>
          <cell r="I1110">
            <v>100</v>
          </cell>
          <cell r="J1110">
            <v>112.8019</v>
          </cell>
          <cell r="K1110">
            <v>0.079863</v>
          </cell>
          <cell r="L1110">
            <v>0.009300000000000003</v>
          </cell>
          <cell r="M1110" t="str">
            <v>Maturity</v>
          </cell>
          <cell r="N1110">
            <v>45950</v>
          </cell>
          <cell r="O1110">
            <v>1.4125683060109289</v>
          </cell>
          <cell r="P1110">
            <v>1.4098360655737705</v>
          </cell>
          <cell r="Q1110">
            <v>1.305569378313518</v>
          </cell>
          <cell r="R1110" t="str">
            <v>CRISIL AAA</v>
          </cell>
          <cell r="S1110" t="str">
            <v/>
          </cell>
          <cell r="T1110">
            <v>112.7782</v>
          </cell>
          <cell r="U1110">
            <v>0.079863</v>
          </cell>
          <cell r="V1110">
            <v>0.009256</v>
          </cell>
          <cell r="W1110" t="str">
            <v>Level-2</v>
          </cell>
          <cell r="X1110" t="str">
            <v>Maturity</v>
          </cell>
          <cell r="Y1110" t="str">
            <v/>
          </cell>
          <cell r="Z1110">
            <v>25.681</v>
          </cell>
          <cell r="AA1110" t="str">
            <v/>
          </cell>
          <cell r="AB1110" t="str">
            <v/>
          </cell>
          <cell r="AC1110" t="str">
            <v/>
          </cell>
          <cell r="AD1110" t="str">
            <v/>
          </cell>
          <cell r="AE1110" t="str">
            <v/>
          </cell>
          <cell r="AF1110" t="str">
            <v/>
          </cell>
          <cell r="AG1110" t="str">
            <v/>
          </cell>
          <cell r="AH1110" t="str">
            <v/>
          </cell>
          <cell r="AI1110" t="str">
            <v/>
          </cell>
          <cell r="AJ1110" t="str">
            <v/>
          </cell>
          <cell r="AK1110" t="str">
            <v/>
          </cell>
        </row>
        <row r="1111">
          <cell r="C1111" t="str">
            <v>INE514E08FE0</v>
          </cell>
          <cell r="D1111" t="str">
            <v>Export Import Bank Of India</v>
          </cell>
          <cell r="E1111" t="str">
            <v>EXIM 08.25% (Series-T 04-2031) 23-Jun-2031</v>
          </cell>
          <cell r="F1111" t="str">
            <v>Bond</v>
          </cell>
          <cell r="G1111">
            <v>48022</v>
          </cell>
          <cell r="H1111">
            <v>0.0825</v>
          </cell>
          <cell r="I1111">
            <v>100</v>
          </cell>
          <cell r="J1111">
            <v>104.1777</v>
          </cell>
          <cell r="K1111">
            <v>0.07465</v>
          </cell>
          <cell r="L1111">
            <v>0.0038979999999999987</v>
          </cell>
          <cell r="M1111" t="str">
            <v>Maturity</v>
          </cell>
          <cell r="N1111">
            <v>48022</v>
          </cell>
          <cell r="O1111">
            <v>7.087431693989071</v>
          </cell>
          <cell r="P1111">
            <v>5.291804555901387</v>
          </cell>
          <cell r="Q1111">
            <v>4.924212121063962</v>
          </cell>
          <cell r="R1111" t="str">
            <v>CRISIL AAA</v>
          </cell>
          <cell r="S1111" t="str">
            <v/>
          </cell>
          <cell r="T1111">
            <v>104.1782</v>
          </cell>
          <cell r="U1111">
            <v>0.07465</v>
          </cell>
          <cell r="V1111">
            <v>0.003936999999999996</v>
          </cell>
          <cell r="W1111" t="str">
            <v>Level-3</v>
          </cell>
          <cell r="X1111" t="str">
            <v>Maturity</v>
          </cell>
          <cell r="Y1111" t="str">
            <v/>
          </cell>
          <cell r="Z1111">
            <v>0</v>
          </cell>
          <cell r="AA1111" t="str">
            <v/>
          </cell>
          <cell r="AB1111" t="str">
            <v/>
          </cell>
          <cell r="AC1111" t="str">
            <v/>
          </cell>
          <cell r="AD1111" t="str">
            <v/>
          </cell>
          <cell r="AE1111" t="str">
            <v/>
          </cell>
          <cell r="AF1111" t="str">
            <v/>
          </cell>
          <cell r="AG1111" t="str">
            <v/>
          </cell>
          <cell r="AH1111" t="str">
            <v/>
          </cell>
          <cell r="AI1111" t="str">
            <v/>
          </cell>
          <cell r="AJ1111" t="str">
            <v/>
          </cell>
          <cell r="AK1111" t="str">
            <v/>
          </cell>
        </row>
        <row r="1112">
          <cell r="C1112" t="str">
            <v>INE896L07868</v>
          </cell>
          <cell r="D1112" t="str">
            <v>Indostar Capital Finance Ltd.</v>
          </cell>
          <cell r="E1112" t="str">
            <v>IndoStar Capital Finance 09.95% (SERIES VI 2025 Tranche 1) 21-Mar-2025</v>
          </cell>
          <cell r="F1112" t="str">
            <v>Bond</v>
          </cell>
          <cell r="G1112">
            <v>45737</v>
          </cell>
          <cell r="H1112">
            <v>0.0995</v>
          </cell>
          <cell r="I1112">
            <v>100</v>
          </cell>
          <cell r="J1112">
            <v>99.2231</v>
          </cell>
          <cell r="K1112">
            <v>0.1142</v>
          </cell>
          <cell r="L1112">
            <v>0.0441</v>
          </cell>
          <cell r="M1112" t="str">
            <v>Maturity</v>
          </cell>
          <cell r="N1112">
            <v>45737</v>
          </cell>
          <cell r="O1112">
            <v>0.8285275844000299</v>
          </cell>
          <cell r="P1112">
            <v>0.7902344667349833</v>
          </cell>
          <cell r="Q1112">
            <v>0.7682995155655858</v>
          </cell>
          <cell r="R1112" t="str">
            <v>CRISIL AA-</v>
          </cell>
          <cell r="S1112" t="str">
            <v/>
          </cell>
          <cell r="T1112">
            <v>99.2205</v>
          </cell>
          <cell r="U1112">
            <v>0.1142</v>
          </cell>
          <cell r="V1112">
            <v>0.0441</v>
          </cell>
          <cell r="W1112" t="str">
            <v>Level-3</v>
          </cell>
          <cell r="X1112" t="str">
            <v>Maturity</v>
          </cell>
          <cell r="Y1112" t="str">
            <v/>
          </cell>
          <cell r="Z1112">
            <v>0</v>
          </cell>
          <cell r="AA1112" t="str">
            <v/>
          </cell>
          <cell r="AB1112" t="str">
            <v/>
          </cell>
          <cell r="AC1112" t="str">
            <v/>
          </cell>
          <cell r="AD1112" t="str">
            <v/>
          </cell>
          <cell r="AE1112" t="str">
            <v/>
          </cell>
          <cell r="AF1112" t="str">
            <v/>
          </cell>
          <cell r="AG1112" t="str">
            <v/>
          </cell>
          <cell r="AH1112" t="str">
            <v/>
          </cell>
          <cell r="AI1112" t="str">
            <v/>
          </cell>
          <cell r="AJ1112" t="str">
            <v/>
          </cell>
          <cell r="AK1112" t="str">
            <v/>
          </cell>
        </row>
        <row r="1113">
          <cell r="C1113" t="str">
            <v>INE752E08692</v>
          </cell>
          <cell r="D1113" t="str">
            <v>Power Grid Corporation of India Ltd.</v>
          </cell>
          <cell r="E1113" t="str">
            <v>PGC 07.56% (Series LXXII  2022-23) 31-Mar-2033</v>
          </cell>
          <cell r="F1113" t="str">
            <v>Bond</v>
          </cell>
          <cell r="G1113">
            <v>48669</v>
          </cell>
          <cell r="H1113">
            <v>0.0756</v>
          </cell>
          <cell r="I1113">
            <v>90</v>
          </cell>
          <cell r="J1113">
            <v>90.7396</v>
          </cell>
          <cell r="K1113">
            <v>0.075421</v>
          </cell>
          <cell r="L1113">
            <v>0.004792000000000005</v>
          </cell>
          <cell r="M1113" t="str">
            <v>Maturity</v>
          </cell>
          <cell r="N1113">
            <v>48669</v>
          </cell>
          <cell r="O1113">
            <v>8.85550565162063</v>
          </cell>
          <cell r="P1113">
            <v>3.760696909293521</v>
          </cell>
          <cell r="Q1113">
            <v>3.691100290540311</v>
          </cell>
          <cell r="R1113" t="str">
            <v>CRISIL AAA</v>
          </cell>
          <cell r="S1113" t="str">
            <v/>
          </cell>
          <cell r="T1113">
            <v>90.7402</v>
          </cell>
          <cell r="U1113">
            <v>0.075421</v>
          </cell>
          <cell r="V1113">
            <v>0.004388000000000003</v>
          </cell>
          <cell r="W1113" t="str">
            <v>Level-3</v>
          </cell>
          <cell r="X1113" t="str">
            <v>Maturity</v>
          </cell>
          <cell r="Y1113" t="str">
            <v/>
          </cell>
          <cell r="Z1113">
            <v>0</v>
          </cell>
          <cell r="AA1113" t="str">
            <v/>
          </cell>
          <cell r="AB1113" t="str">
            <v/>
          </cell>
          <cell r="AC1113" t="str">
            <v/>
          </cell>
          <cell r="AD1113">
            <v>39</v>
          </cell>
          <cell r="AE1113" t="str">
            <v/>
          </cell>
          <cell r="AF1113" t="str">
            <v/>
          </cell>
          <cell r="AG1113" t="str">
            <v/>
          </cell>
          <cell r="AH1113" t="str">
            <v/>
          </cell>
          <cell r="AI1113" t="str">
            <v/>
          </cell>
          <cell r="AJ1113" t="str">
            <v/>
          </cell>
          <cell r="AK1113" t="str">
            <v/>
          </cell>
        </row>
        <row r="1114">
          <cell r="C1114" t="str">
            <v>INE081A08330</v>
          </cell>
          <cell r="D1114" t="str">
            <v>Tata Steel Ltd.</v>
          </cell>
          <cell r="E1114" t="str">
            <v>Tata Steel 08.03% 25-Feb-2028</v>
          </cell>
          <cell r="F1114" t="str">
            <v>Bond</v>
          </cell>
          <cell r="G1114">
            <v>46808</v>
          </cell>
          <cell r="H1114">
            <v>0.0803</v>
          </cell>
          <cell r="I1114">
            <v>100</v>
          </cell>
          <cell r="J1114">
            <v>100.8061</v>
          </cell>
          <cell r="K1114">
            <v>0.077682</v>
          </cell>
          <cell r="L1114">
            <v>0.0074779999999999985</v>
          </cell>
          <cell r="M1114" t="str">
            <v>Maturity</v>
          </cell>
          <cell r="N1114">
            <v>46808</v>
          </cell>
          <cell r="O1114">
            <v>3.7622801107867354</v>
          </cell>
          <cell r="P1114">
            <v>3.3385206814558557</v>
          </cell>
          <cell r="Q1114">
            <v>3.0978718039791473</v>
          </cell>
          <cell r="R1114" t="str">
            <v>IND AA+</v>
          </cell>
          <cell r="S1114" t="str">
            <v/>
          </cell>
          <cell r="T1114">
            <v>100.8071</v>
          </cell>
          <cell r="U1114">
            <v>0.077682</v>
          </cell>
          <cell r="V1114">
            <v>0.007341</v>
          </cell>
          <cell r="W1114" t="str">
            <v>Level-3</v>
          </cell>
          <cell r="X1114" t="str">
            <v>Maturity</v>
          </cell>
          <cell r="Y1114" t="str">
            <v/>
          </cell>
          <cell r="Z1114">
            <v>0</v>
          </cell>
          <cell r="AA1114" t="str">
            <v/>
          </cell>
          <cell r="AB1114" t="str">
            <v/>
          </cell>
          <cell r="AC1114" t="str">
            <v/>
          </cell>
          <cell r="AD1114" t="str">
            <v/>
          </cell>
          <cell r="AE1114" t="str">
            <v/>
          </cell>
          <cell r="AF1114" t="str">
            <v/>
          </cell>
          <cell r="AG1114" t="str">
            <v/>
          </cell>
          <cell r="AH1114" t="str">
            <v/>
          </cell>
          <cell r="AI1114" t="str">
            <v/>
          </cell>
          <cell r="AJ1114" t="str">
            <v/>
          </cell>
          <cell r="AK1114" t="str">
            <v/>
          </cell>
        </row>
        <row r="1115">
          <cell r="C1115" t="str">
            <v>INE774D07UW5</v>
          </cell>
          <cell r="D1115" t="str">
            <v>Mahindra &amp; Mahindra Financial Services Ltd.</v>
          </cell>
          <cell r="E1115" t="str">
            <v>MMFSL 08.25% (Series AC2023 STRPP 1) 28-Mar-2025</v>
          </cell>
          <cell r="F1115" t="str">
            <v>Bond</v>
          </cell>
          <cell r="G1115">
            <v>45744</v>
          </cell>
          <cell r="H1115">
            <v>0.0825</v>
          </cell>
          <cell r="I1115">
            <v>100</v>
          </cell>
          <cell r="J1115">
            <v>100.1136</v>
          </cell>
          <cell r="K1115">
            <v>0.080049</v>
          </cell>
          <cell r="L1115">
            <v>0.010028411764705883</v>
          </cell>
          <cell r="M1115" t="str">
            <v>Maturity</v>
          </cell>
          <cell r="N1115">
            <v>45744</v>
          </cell>
          <cell r="O1115">
            <v>0.8493150684931506</v>
          </cell>
          <cell r="P1115">
            <v>0.8465753424657534</v>
          </cell>
          <cell r="Q1115">
            <v>0.7838304951587877</v>
          </cell>
          <cell r="R1115" t="str">
            <v>CRISIL AAA</v>
          </cell>
          <cell r="S1115" t="str">
            <v/>
          </cell>
          <cell r="T1115">
            <v>100.1154</v>
          </cell>
          <cell r="U1115">
            <v>0.080049</v>
          </cell>
          <cell r="V1115">
            <v>0.00984249999999999</v>
          </cell>
          <cell r="W1115" t="str">
            <v>Level-3</v>
          </cell>
          <cell r="X1115" t="str">
            <v>Maturity</v>
          </cell>
          <cell r="Y1115" t="str">
            <v/>
          </cell>
          <cell r="Z1115">
            <v>0</v>
          </cell>
          <cell r="AA1115" t="str">
            <v/>
          </cell>
          <cell r="AB1115" t="str">
            <v/>
          </cell>
          <cell r="AC1115" t="str">
            <v/>
          </cell>
          <cell r="AD1115" t="str">
            <v/>
          </cell>
          <cell r="AE1115" t="str">
            <v/>
          </cell>
          <cell r="AF1115" t="str">
            <v/>
          </cell>
          <cell r="AG1115" t="str">
            <v/>
          </cell>
          <cell r="AH1115" t="str">
            <v/>
          </cell>
          <cell r="AI1115" t="str">
            <v/>
          </cell>
          <cell r="AJ1115" t="str">
            <v/>
          </cell>
          <cell r="AK1115" t="str">
            <v/>
          </cell>
        </row>
        <row r="1116">
          <cell r="C1116" t="str">
            <v>INE027E07CM5</v>
          </cell>
          <cell r="D1116" t="str">
            <v>L&amp;T Finance Holdings Ltd.</v>
          </cell>
          <cell r="E1116" t="str">
            <v>L&amp;T Finance Holdings Ltd. FORMERLY- L&amp;T Finance 08.33% (Series S of FY 2022-23 Option 1) 30-Mar-2026</v>
          </cell>
          <cell r="F1116" t="str">
            <v>Bond</v>
          </cell>
          <cell r="G1116">
            <v>46111</v>
          </cell>
          <cell r="H1116">
            <v>0.0833</v>
          </cell>
          <cell r="I1116">
            <v>100</v>
          </cell>
          <cell r="J1116">
            <v>100.0724</v>
          </cell>
          <cell r="K1116">
            <v>0.082617</v>
          </cell>
          <cell r="L1116">
            <v>0.012053999999999995</v>
          </cell>
          <cell r="M1116" t="str">
            <v>Maturity</v>
          </cell>
          <cell r="N1116">
            <v>46111</v>
          </cell>
          <cell r="O1116">
            <v>1.8547945205479452</v>
          </cell>
          <cell r="P1116">
            <v>1.7754159038693946</v>
          </cell>
          <cell r="Q1116">
            <v>1.6399298217831373</v>
          </cell>
          <cell r="R1116" t="str">
            <v>[ICRA]AAA</v>
          </cell>
          <cell r="S1116" t="str">
            <v/>
          </cell>
          <cell r="T1116">
            <v>100.0732</v>
          </cell>
          <cell r="U1116">
            <v>0.082617</v>
          </cell>
          <cell r="V1116">
            <v>0.013705999999999996</v>
          </cell>
          <cell r="W1116" t="str">
            <v>Level-2</v>
          </cell>
          <cell r="X1116" t="str">
            <v>Maturity</v>
          </cell>
          <cell r="Y1116" t="str">
            <v/>
          </cell>
          <cell r="Z1116">
            <v>0</v>
          </cell>
          <cell r="AA1116" t="str">
            <v/>
          </cell>
          <cell r="AB1116" t="str">
            <v/>
          </cell>
          <cell r="AC1116" t="str">
            <v/>
          </cell>
          <cell r="AD1116" t="str">
            <v/>
          </cell>
          <cell r="AE1116" t="str">
            <v/>
          </cell>
          <cell r="AF1116" t="str">
            <v/>
          </cell>
          <cell r="AG1116" t="str">
            <v/>
          </cell>
          <cell r="AH1116" t="str">
            <v/>
          </cell>
          <cell r="AI1116" t="str">
            <v/>
          </cell>
          <cell r="AJ1116" t="str">
            <v/>
          </cell>
          <cell r="AK1116" t="str">
            <v/>
          </cell>
        </row>
        <row r="1117">
          <cell r="C1117" t="str">
            <v>INE891K07838</v>
          </cell>
          <cell r="D1117" t="str">
            <v>Axis Finance Ltd.</v>
          </cell>
          <cell r="E1117" t="str">
            <v>Axis Finance 08.35% (Series 12 /2022-23) 20-May-2026</v>
          </cell>
          <cell r="F1117" t="str">
            <v>Bond</v>
          </cell>
          <cell r="G1117">
            <v>46162</v>
          </cell>
          <cell r="H1117">
            <v>0.0835</v>
          </cell>
          <cell r="I1117">
            <v>100</v>
          </cell>
          <cell r="J1117">
            <v>100.1678</v>
          </cell>
          <cell r="K1117">
            <v>0.0825</v>
          </cell>
          <cell r="L1117">
            <v>0.011937000000000003</v>
          </cell>
          <cell r="M1117" t="str">
            <v>Maturity</v>
          </cell>
          <cell r="N1117">
            <v>46162</v>
          </cell>
          <cell r="O1117">
            <v>1.9945205479452055</v>
          </cell>
          <cell r="P1117">
            <v>1.8900782037003245</v>
          </cell>
          <cell r="Q1117">
            <v>1.746030673164272</v>
          </cell>
          <cell r="R1117" t="str">
            <v>IND AAA</v>
          </cell>
          <cell r="S1117" t="str">
            <v/>
          </cell>
          <cell r="T1117">
            <v>100.1686</v>
          </cell>
          <cell r="U1117">
            <v>0.0825</v>
          </cell>
          <cell r="V1117">
            <v>0.011955999999999994</v>
          </cell>
          <cell r="W1117" t="str">
            <v>Level-3</v>
          </cell>
          <cell r="X1117" t="str">
            <v>Maturity</v>
          </cell>
          <cell r="Y1117" t="str">
            <v/>
          </cell>
          <cell r="Z1117">
            <v>0</v>
          </cell>
          <cell r="AA1117" t="str">
            <v/>
          </cell>
          <cell r="AB1117" t="str">
            <v/>
          </cell>
          <cell r="AC1117" t="str">
            <v/>
          </cell>
          <cell r="AD1117" t="str">
            <v/>
          </cell>
          <cell r="AE1117" t="str">
            <v/>
          </cell>
          <cell r="AF1117" t="str">
            <v/>
          </cell>
          <cell r="AG1117" t="str">
            <v/>
          </cell>
          <cell r="AH1117" t="str">
            <v/>
          </cell>
          <cell r="AI1117" t="str">
            <v/>
          </cell>
          <cell r="AJ1117" t="str">
            <v/>
          </cell>
          <cell r="AK1117" t="str">
            <v/>
          </cell>
        </row>
        <row r="1118">
          <cell r="C1118" t="str">
            <v>INE535H07CA5</v>
          </cell>
          <cell r="D1118" t="str">
            <v>SMFG India Credit Co. Ltd.</v>
          </cell>
          <cell r="E1118" t="str">
            <v>SMFG India Credit Co. (Erstwhile Fullerton India Credit Co. Ltd.) 08.45% (Series 102 Option I) 10-Mar-2026</v>
          </cell>
          <cell r="F1118" t="str">
            <v>Bond</v>
          </cell>
          <cell r="G1118">
            <v>46091</v>
          </cell>
          <cell r="H1118">
            <v>0.0845</v>
          </cell>
          <cell r="I1118">
            <v>100</v>
          </cell>
          <cell r="J1118">
            <v>100.0087</v>
          </cell>
          <cell r="K1118">
            <v>0.084367</v>
          </cell>
          <cell r="L1118">
            <v>0.013803999999999997</v>
          </cell>
          <cell r="M1118" t="str">
            <v>Maturity</v>
          </cell>
          <cell r="N1118">
            <v>46091</v>
          </cell>
          <cell r="O1118">
            <v>1.8</v>
          </cell>
          <cell r="P1118">
            <v>1.7259855275831717</v>
          </cell>
          <cell r="Q1118">
            <v>1.5916986846548924</v>
          </cell>
          <cell r="R1118" t="str">
            <v>CRISIL AAA</v>
          </cell>
          <cell r="S1118" t="str">
            <v/>
          </cell>
          <cell r="T1118">
            <v>100.0094</v>
          </cell>
          <cell r="U1118">
            <v>0.084367</v>
          </cell>
          <cell r="V1118">
            <v>0.013823000000000002</v>
          </cell>
          <cell r="W1118" t="str">
            <v>Level-3</v>
          </cell>
          <cell r="X1118" t="str">
            <v>Maturity</v>
          </cell>
          <cell r="Y1118" t="str">
            <v/>
          </cell>
          <cell r="Z1118">
            <v>0</v>
          </cell>
          <cell r="AA1118" t="str">
            <v/>
          </cell>
          <cell r="AB1118" t="str">
            <v/>
          </cell>
          <cell r="AC1118" t="str">
            <v/>
          </cell>
          <cell r="AD1118" t="str">
            <v/>
          </cell>
          <cell r="AE1118" t="str">
            <v/>
          </cell>
          <cell r="AF1118" t="str">
            <v/>
          </cell>
          <cell r="AG1118" t="str">
            <v/>
          </cell>
          <cell r="AH1118" t="str">
            <v/>
          </cell>
          <cell r="AI1118" t="str">
            <v/>
          </cell>
          <cell r="AJ1118" t="str">
            <v/>
          </cell>
          <cell r="AK1118" t="str">
            <v/>
          </cell>
        </row>
        <row r="1119">
          <cell r="C1119" t="str">
            <v>INE01HV07379</v>
          </cell>
          <cell r="D1119" t="str">
            <v>Vivriti Capital Ltd.</v>
          </cell>
          <cell r="E1119" t="str">
            <v>Vivriti Capital 10.15% 25-May-2026 P 10-Apr-2025</v>
          </cell>
          <cell r="F1119" t="str">
            <v>Bond</v>
          </cell>
          <cell r="G1119">
            <v>46167</v>
          </cell>
          <cell r="H1119">
            <v>0.1015</v>
          </cell>
          <cell r="I1119">
            <v>100</v>
          </cell>
          <cell r="J1119">
            <v>99.4049</v>
          </cell>
          <cell r="K1119">
            <v>0.1076</v>
          </cell>
          <cell r="L1119">
            <v>0.037486000000000005</v>
          </cell>
          <cell r="M1119" t="str">
            <v>Maturity</v>
          </cell>
          <cell r="N1119">
            <v>46167</v>
          </cell>
          <cell r="O1119">
            <v>2.0071637098585224</v>
          </cell>
          <cell r="P1119">
            <v>1.8416643431527377</v>
          </cell>
          <cell r="Q1119">
            <v>1.7476412442140232</v>
          </cell>
          <cell r="R1119" t="str">
            <v>[ICRA]A</v>
          </cell>
          <cell r="S1119" t="str">
            <v/>
          </cell>
          <cell r="T1119">
            <v>99.4046</v>
          </cell>
          <cell r="U1119">
            <v>0.1076</v>
          </cell>
          <cell r="V1119">
            <v>0.037485000000000004</v>
          </cell>
          <cell r="W1119" t="str">
            <v>Level-3</v>
          </cell>
          <cell r="X1119" t="str">
            <v>Maturity</v>
          </cell>
          <cell r="Y1119" t="str">
            <v/>
          </cell>
          <cell r="Z1119">
            <v>0</v>
          </cell>
          <cell r="AA1119" t="str">
            <v/>
          </cell>
          <cell r="AB1119">
            <v>1</v>
          </cell>
          <cell r="AC1119" t="str">
            <v/>
          </cell>
          <cell r="AD1119" t="str">
            <v/>
          </cell>
          <cell r="AE1119" t="str">
            <v/>
          </cell>
          <cell r="AF1119" t="str">
            <v/>
          </cell>
          <cell r="AG1119" t="str">
            <v/>
          </cell>
          <cell r="AH1119" t="str">
            <v/>
          </cell>
          <cell r="AI1119" t="str">
            <v/>
          </cell>
          <cell r="AJ1119" t="str">
            <v/>
          </cell>
          <cell r="AK1119" t="str">
            <v/>
          </cell>
        </row>
        <row r="1120">
          <cell r="C1120" t="str">
            <v>INE289B07073</v>
          </cell>
          <cell r="D1120" t="str">
            <v>GIC Housing Finance Ltd.</v>
          </cell>
          <cell r="E1120" t="str">
            <v>GIC Housing Finance 08.70% (Series 7) 27-Nov-2024</v>
          </cell>
          <cell r="F1120" t="str">
            <v>Bond</v>
          </cell>
          <cell r="G1120">
            <v>45623</v>
          </cell>
          <cell r="H1120">
            <v>0.087</v>
          </cell>
          <cell r="I1120">
            <v>100</v>
          </cell>
          <cell r="J1120">
            <v>99.9974</v>
          </cell>
          <cell r="K1120">
            <v>0.0835</v>
          </cell>
          <cell r="L1120">
            <v>0.013499999999999998</v>
          </cell>
          <cell r="M1120" t="str">
            <v>Maturity</v>
          </cell>
          <cell r="N1120">
            <v>45623</v>
          </cell>
          <cell r="O1120">
            <v>0.5163934426229508</v>
          </cell>
          <cell r="P1120">
            <v>0.5136612021857924</v>
          </cell>
          <cell r="Q1120">
            <v>0.4740758672688439</v>
          </cell>
          <cell r="R1120" t="str">
            <v>[ICRA]AA</v>
          </cell>
          <cell r="S1120" t="str">
            <v/>
          </cell>
          <cell r="T1120">
            <v>99.9984</v>
          </cell>
          <cell r="U1120">
            <v>0.0835</v>
          </cell>
          <cell r="V1120">
            <v>0.013999999999999999</v>
          </cell>
          <cell r="W1120" t="str">
            <v>Level-3</v>
          </cell>
          <cell r="X1120" t="str">
            <v>Maturity</v>
          </cell>
          <cell r="Y1120" t="str">
            <v/>
          </cell>
          <cell r="Z1120">
            <v>0</v>
          </cell>
          <cell r="AA1120" t="str">
            <v/>
          </cell>
          <cell r="AB1120" t="str">
            <v/>
          </cell>
          <cell r="AC1120" t="str">
            <v/>
          </cell>
          <cell r="AD1120" t="str">
            <v/>
          </cell>
          <cell r="AE1120" t="str">
            <v/>
          </cell>
          <cell r="AF1120" t="str">
            <v/>
          </cell>
          <cell r="AG1120" t="str">
            <v/>
          </cell>
          <cell r="AH1120" t="str">
            <v/>
          </cell>
          <cell r="AI1120" t="str">
            <v/>
          </cell>
          <cell r="AJ1120" t="str">
            <v/>
          </cell>
          <cell r="AK1120" t="str">
            <v/>
          </cell>
        </row>
        <row r="1121">
          <cell r="C1121" t="str">
            <v>INE134E08MH6</v>
          </cell>
          <cell r="D1121" t="str">
            <v>Power Finance Corporation Ltd.</v>
          </cell>
          <cell r="E1121" t="str">
            <v>PFC 07.66% (Series BS 226A) 15-Apr-2033 P-15-April-2026</v>
          </cell>
          <cell r="F1121" t="str">
            <v>Bond</v>
          </cell>
          <cell r="G1121">
            <v>48684</v>
          </cell>
          <cell r="H1121">
            <v>0.0766</v>
          </cell>
          <cell r="I1121">
            <v>100</v>
          </cell>
          <cell r="J1121">
            <v>101.0461</v>
          </cell>
          <cell r="K1121">
            <v>0.0749</v>
          </cell>
          <cell r="L1121">
            <v>0.004270999999999997</v>
          </cell>
          <cell r="M1121" t="str">
            <v>Maturity</v>
          </cell>
          <cell r="N1121">
            <v>48684</v>
          </cell>
          <cell r="O1121">
            <v>8.898630136986302</v>
          </cell>
          <cell r="P1121">
            <v>6.705428142327866</v>
          </cell>
          <cell r="Q1121">
            <v>6.238187870804602</v>
          </cell>
          <cell r="R1121" t="str">
            <v>CRISIL AAA</v>
          </cell>
          <cell r="S1121" t="str">
            <v/>
          </cell>
          <cell r="T1121">
            <v>101.0469</v>
          </cell>
          <cell r="U1121">
            <v>0.0749</v>
          </cell>
          <cell r="V1121">
            <v>0.004366999999999996</v>
          </cell>
          <cell r="W1121" t="str">
            <v>Level-2</v>
          </cell>
          <cell r="X1121" t="str">
            <v>Maturity</v>
          </cell>
          <cell r="Y1121" t="str">
            <v/>
          </cell>
          <cell r="Z1121">
            <v>0</v>
          </cell>
          <cell r="AA1121" t="str">
            <v/>
          </cell>
          <cell r="AB1121">
            <v>1</v>
          </cell>
          <cell r="AC1121" t="str">
            <v/>
          </cell>
          <cell r="AD1121" t="str">
            <v/>
          </cell>
          <cell r="AE1121" t="str">
            <v/>
          </cell>
          <cell r="AF1121" t="str">
            <v/>
          </cell>
          <cell r="AG1121" t="str">
            <v/>
          </cell>
          <cell r="AH1121" t="str">
            <v/>
          </cell>
          <cell r="AI1121" t="str">
            <v/>
          </cell>
          <cell r="AJ1121" t="str">
            <v/>
          </cell>
          <cell r="AK1121" t="str">
            <v/>
          </cell>
        </row>
        <row r="1122">
          <cell r="C1122" t="str">
            <v>INE020B08EI8</v>
          </cell>
          <cell r="D1122" t="str">
            <v>Rural Electrification Corporation Ltd.</v>
          </cell>
          <cell r="E1122" t="str">
            <v>RECL 07.51% (Series 221) 31-Jul-2026</v>
          </cell>
          <cell r="F1122" t="str">
            <v>Bond</v>
          </cell>
          <cell r="G1122">
            <v>46234</v>
          </cell>
          <cell r="H1122">
            <v>0.0751</v>
          </cell>
          <cell r="I1122">
            <v>100</v>
          </cell>
          <cell r="J1122">
            <v>99.7439</v>
          </cell>
          <cell r="K1122">
            <v>0.0762</v>
          </cell>
          <cell r="L1122">
            <v>0.006086000000000008</v>
          </cell>
          <cell r="M1122" t="str">
            <v>Maturity</v>
          </cell>
          <cell r="N1122">
            <v>46234</v>
          </cell>
          <cell r="O1122">
            <v>2.191256830601093</v>
          </cell>
          <cell r="P1122">
            <v>1.9835326978372858</v>
          </cell>
          <cell r="Q1122">
            <v>1.8430892936603658</v>
          </cell>
          <cell r="R1122" t="str">
            <v>CRISIL AAA</v>
          </cell>
          <cell r="S1122" t="str">
            <v/>
          </cell>
          <cell r="T1122">
            <v>99.7432</v>
          </cell>
          <cell r="U1122">
            <v>0.0762</v>
          </cell>
          <cell r="V1122">
            <v>0.006385000000000002</v>
          </cell>
          <cell r="W1122" t="str">
            <v>Level-2</v>
          </cell>
          <cell r="X1122" t="str">
            <v>Maturity</v>
          </cell>
          <cell r="Y1122" t="str">
            <v/>
          </cell>
          <cell r="Z1122">
            <v>0</v>
          </cell>
          <cell r="AA1122" t="str">
            <v/>
          </cell>
          <cell r="AB1122" t="str">
            <v/>
          </cell>
          <cell r="AC1122" t="str">
            <v/>
          </cell>
          <cell r="AD1122" t="str">
            <v/>
          </cell>
          <cell r="AE1122" t="str">
            <v/>
          </cell>
          <cell r="AF1122" t="str">
            <v/>
          </cell>
          <cell r="AG1122" t="str">
            <v/>
          </cell>
          <cell r="AH1122" t="str">
            <v/>
          </cell>
          <cell r="AI1122" t="str">
            <v/>
          </cell>
          <cell r="AJ1122" t="str">
            <v/>
          </cell>
          <cell r="AK1122" t="str">
            <v/>
          </cell>
        </row>
        <row r="1123">
          <cell r="C1123" t="str">
            <v>INE296A07SJ6</v>
          </cell>
          <cell r="D1123" t="str">
            <v>Bajaj Finance Ltd.</v>
          </cell>
          <cell r="E1123" t="str">
            <v>Bajaj Finance 08.00% (Series 286 Tranche 12 Option I) 27-Feb-2026</v>
          </cell>
          <cell r="F1123" t="str">
            <v>Bond</v>
          </cell>
          <cell r="G1123">
            <v>46080</v>
          </cell>
          <cell r="H1123">
            <v>0.08</v>
          </cell>
          <cell r="I1123">
            <v>100</v>
          </cell>
          <cell r="J1123">
            <v>99.7538</v>
          </cell>
          <cell r="K1123">
            <v>0.0812</v>
          </cell>
          <cell r="L1123">
            <v>0.010636999999999994</v>
          </cell>
          <cell r="M1123" t="str">
            <v>Maturity</v>
          </cell>
          <cell r="N1123">
            <v>46080</v>
          </cell>
          <cell r="O1123">
            <v>1.7677595628415301</v>
          </cell>
          <cell r="P1123">
            <v>1.690877046706898</v>
          </cell>
          <cell r="Q1123">
            <v>1.563889240387438</v>
          </cell>
          <cell r="R1123" t="str">
            <v>CRISIL AAA</v>
          </cell>
          <cell r="S1123" t="str">
            <v/>
          </cell>
          <cell r="T1123">
            <v>99.754</v>
          </cell>
          <cell r="U1123">
            <v>0.0812</v>
          </cell>
          <cell r="V1123">
            <v>0.010655999999999999</v>
          </cell>
          <cell r="W1123" t="str">
            <v>Level-3</v>
          </cell>
          <cell r="X1123" t="str">
            <v>Maturity</v>
          </cell>
          <cell r="Y1123" t="str">
            <v/>
          </cell>
          <cell r="Z1123">
            <v>0</v>
          </cell>
          <cell r="AA1123" t="str">
            <v/>
          </cell>
          <cell r="AB1123" t="str">
            <v/>
          </cell>
          <cell r="AC1123" t="str">
            <v/>
          </cell>
          <cell r="AD1123" t="str">
            <v/>
          </cell>
          <cell r="AE1123" t="str">
            <v/>
          </cell>
          <cell r="AF1123" t="str">
            <v/>
          </cell>
          <cell r="AG1123" t="str">
            <v/>
          </cell>
          <cell r="AH1123" t="str">
            <v/>
          </cell>
          <cell r="AI1123" t="str">
            <v/>
          </cell>
          <cell r="AJ1123" t="str">
            <v/>
          </cell>
          <cell r="AK1123" t="str">
            <v/>
          </cell>
        </row>
        <row r="1124">
          <cell r="C1124" t="str">
            <v>INE389Z07039</v>
          </cell>
          <cell r="D1124" t="str">
            <v>Profectus Capital Pvt. Ltd.</v>
          </cell>
          <cell r="E1124" t="str">
            <v>Profectus Capital 10.48% 25-May-2026 P 11-Apr-2025</v>
          </cell>
          <cell r="F1124" t="str">
            <v>Bond</v>
          </cell>
          <cell r="G1124">
            <v>46167</v>
          </cell>
          <cell r="H1124">
            <v>0.1048</v>
          </cell>
          <cell r="I1124">
            <v>100</v>
          </cell>
          <cell r="J1124">
            <v>99.4186</v>
          </cell>
          <cell r="K1124">
            <v>0.111</v>
          </cell>
          <cell r="L1124">
            <v>0.040886000000000006</v>
          </cell>
          <cell r="M1124" t="str">
            <v>Maturity</v>
          </cell>
          <cell r="N1124">
            <v>46167</v>
          </cell>
          <cell r="O1124">
            <v>2.0071562242682837</v>
          </cell>
          <cell r="P1124">
            <v>1.837940622388478</v>
          </cell>
          <cell r="Q1124">
            <v>1.7412985527129115</v>
          </cell>
          <cell r="R1124" t="str">
            <v>CRISIL A-</v>
          </cell>
          <cell r="S1124" t="str">
            <v/>
          </cell>
          <cell r="T1124">
            <v>99.4183</v>
          </cell>
          <cell r="U1124">
            <v>0.111</v>
          </cell>
          <cell r="V1124">
            <v>0.04088499999999999</v>
          </cell>
          <cell r="W1124" t="str">
            <v>Level-3</v>
          </cell>
          <cell r="X1124" t="str">
            <v>Maturity</v>
          </cell>
          <cell r="Y1124" t="str">
            <v/>
          </cell>
          <cell r="Z1124">
            <v>0</v>
          </cell>
          <cell r="AA1124" t="str">
            <v/>
          </cell>
          <cell r="AB1124">
            <v>1</v>
          </cell>
          <cell r="AC1124" t="str">
            <v/>
          </cell>
          <cell r="AD1124" t="str">
            <v/>
          </cell>
          <cell r="AE1124" t="str">
            <v/>
          </cell>
          <cell r="AF1124" t="str">
            <v/>
          </cell>
          <cell r="AG1124" t="str">
            <v/>
          </cell>
          <cell r="AH1124" t="str">
            <v/>
          </cell>
          <cell r="AI1124" t="str">
            <v/>
          </cell>
          <cell r="AJ1124" t="str">
            <v/>
          </cell>
          <cell r="AK1124" t="str">
            <v/>
          </cell>
        </row>
        <row r="1125">
          <cell r="C1125" t="str">
            <v>INE296A07SI8</v>
          </cell>
          <cell r="D1125" t="str">
            <v>Bajaj Finance Ltd.</v>
          </cell>
          <cell r="E1125" t="str">
            <v>Bajaj Finance 07.90% (Series 286 Tranche 12 Option II) 13-Apr-2028</v>
          </cell>
          <cell r="F1125" t="str">
            <v>Bond</v>
          </cell>
          <cell r="G1125">
            <v>46856</v>
          </cell>
          <cell r="H1125">
            <v>0.079</v>
          </cell>
          <cell r="I1125">
            <v>100</v>
          </cell>
          <cell r="J1125">
            <v>99.4855</v>
          </cell>
          <cell r="K1125">
            <v>0.0805</v>
          </cell>
          <cell r="L1125">
            <v>0.010296</v>
          </cell>
          <cell r="M1125" t="str">
            <v>Maturity</v>
          </cell>
          <cell r="N1125">
            <v>46856</v>
          </cell>
          <cell r="O1125">
            <v>3.893150684931507</v>
          </cell>
          <cell r="P1125">
            <v>3.4710268772417177</v>
          </cell>
          <cell r="Q1125">
            <v>3.212426540714223</v>
          </cell>
          <cell r="R1125" t="str">
            <v>CRISIL AAA</v>
          </cell>
          <cell r="S1125" t="str">
            <v/>
          </cell>
          <cell r="T1125">
            <v>99.4858</v>
          </cell>
          <cell r="U1125">
            <v>0.0805</v>
          </cell>
          <cell r="V1125">
            <v>0.009958999999999996</v>
          </cell>
          <cell r="W1125" t="str">
            <v>Level-3</v>
          </cell>
          <cell r="X1125" t="str">
            <v>Maturity</v>
          </cell>
          <cell r="Y1125" t="str">
            <v/>
          </cell>
          <cell r="Z1125">
            <v>0</v>
          </cell>
          <cell r="AA1125" t="str">
            <v/>
          </cell>
          <cell r="AB1125" t="str">
            <v/>
          </cell>
          <cell r="AC1125" t="str">
            <v/>
          </cell>
          <cell r="AD1125" t="str">
            <v/>
          </cell>
          <cell r="AE1125" t="str">
            <v/>
          </cell>
          <cell r="AF1125" t="str">
            <v/>
          </cell>
          <cell r="AG1125" t="str">
            <v/>
          </cell>
          <cell r="AH1125" t="str">
            <v/>
          </cell>
          <cell r="AI1125" t="str">
            <v/>
          </cell>
          <cell r="AJ1125" t="str">
            <v/>
          </cell>
          <cell r="AK1125" t="str">
            <v/>
          </cell>
        </row>
        <row r="1126">
          <cell r="C1126" t="str">
            <v>INE020B08AZ0</v>
          </cell>
          <cell r="D1126" t="str">
            <v>Rural Electrification Corporation Ltd.</v>
          </cell>
          <cell r="E1126" t="str">
            <v>RECL 08.06% (Series III) 27-Mar-2028</v>
          </cell>
          <cell r="F1126" t="str">
            <v>Bond</v>
          </cell>
          <cell r="G1126">
            <v>46839</v>
          </cell>
          <cell r="H1126">
            <v>0.0806</v>
          </cell>
          <cell r="I1126">
            <v>100</v>
          </cell>
          <cell r="J1126">
            <v>102.0179</v>
          </cell>
          <cell r="K1126">
            <v>0.0758</v>
          </cell>
          <cell r="L1126">
            <v>0.005596000000000004</v>
          </cell>
          <cell r="M1126" t="str">
            <v>Maturity</v>
          </cell>
          <cell r="N1126">
            <v>46839</v>
          </cell>
          <cell r="O1126">
            <v>3.8469945355191255</v>
          </cell>
          <cell r="P1126">
            <v>3.348091554026271</v>
          </cell>
          <cell r="Q1126">
            <v>3.2258325021931507</v>
          </cell>
          <cell r="R1126" t="str">
            <v>CRISIL AAA</v>
          </cell>
          <cell r="S1126" t="str">
            <v/>
          </cell>
          <cell r="T1126">
            <v>102.0193</v>
          </cell>
          <cell r="U1126">
            <v>0.0758</v>
          </cell>
          <cell r="V1126">
            <v>0.005359000000000003</v>
          </cell>
          <cell r="W1126" t="str">
            <v>Level-2</v>
          </cell>
          <cell r="X1126" t="str">
            <v>Maturity</v>
          </cell>
          <cell r="Y1126" t="str">
            <v/>
          </cell>
          <cell r="Z1126">
            <v>0</v>
          </cell>
          <cell r="AA1126" t="str">
            <v/>
          </cell>
          <cell r="AB1126" t="str">
            <v/>
          </cell>
          <cell r="AC1126" t="str">
            <v/>
          </cell>
          <cell r="AD1126" t="str">
            <v/>
          </cell>
          <cell r="AE1126" t="str">
            <v/>
          </cell>
          <cell r="AF1126" t="str">
            <v/>
          </cell>
          <cell r="AG1126" t="str">
            <v/>
          </cell>
          <cell r="AH1126" t="str">
            <v/>
          </cell>
          <cell r="AI1126" t="str">
            <v/>
          </cell>
          <cell r="AJ1126" t="str">
            <v/>
          </cell>
          <cell r="AK1126" t="str">
            <v/>
          </cell>
        </row>
        <row r="1127">
          <cell r="C1127" t="str">
            <v>INE733E08247</v>
          </cell>
          <cell r="D1127" t="str">
            <v>NTPC</v>
          </cell>
          <cell r="E1127" t="str">
            <v>NTPC 07.35% (Series 80) 17-Apr-2026</v>
          </cell>
          <cell r="F1127" t="str">
            <v>Bond</v>
          </cell>
          <cell r="G1127">
            <v>46129</v>
          </cell>
          <cell r="H1127">
            <v>0.0735</v>
          </cell>
          <cell r="I1127">
            <v>100</v>
          </cell>
          <cell r="J1127">
            <v>99.6852</v>
          </cell>
          <cell r="K1127">
            <v>0.0752</v>
          </cell>
          <cell r="L1127">
            <v>0.004637000000000002</v>
          </cell>
          <cell r="M1127" t="str">
            <v>Maturity</v>
          </cell>
          <cell r="N1127">
            <v>46129</v>
          </cell>
          <cell r="O1127">
            <v>1.904109589041096</v>
          </cell>
          <cell r="P1127">
            <v>1.8328012426809204</v>
          </cell>
          <cell r="Q1127">
            <v>1.7046142510053204</v>
          </cell>
          <cell r="R1127" t="str">
            <v>CRISIL AAA</v>
          </cell>
          <cell r="S1127" t="str">
            <v/>
          </cell>
          <cell r="T1127">
            <v>99.6854</v>
          </cell>
          <cell r="U1127">
            <v>0.0752</v>
          </cell>
          <cell r="V1127">
            <v>0.004355999999999999</v>
          </cell>
          <cell r="W1127" t="str">
            <v>Level-3</v>
          </cell>
          <cell r="X1127" t="str">
            <v>Maturity</v>
          </cell>
          <cell r="Y1127" t="str">
            <v/>
          </cell>
          <cell r="Z1127">
            <v>0</v>
          </cell>
          <cell r="AA1127" t="str">
            <v/>
          </cell>
          <cell r="AB1127" t="str">
            <v/>
          </cell>
          <cell r="AC1127" t="str">
            <v/>
          </cell>
          <cell r="AD1127" t="str">
            <v/>
          </cell>
          <cell r="AE1127" t="str">
            <v/>
          </cell>
          <cell r="AF1127" t="str">
            <v/>
          </cell>
          <cell r="AG1127" t="str">
            <v/>
          </cell>
          <cell r="AH1127" t="str">
            <v/>
          </cell>
          <cell r="AI1127" t="str">
            <v/>
          </cell>
          <cell r="AJ1127" t="str">
            <v/>
          </cell>
          <cell r="AK1127" t="str">
            <v/>
          </cell>
        </row>
        <row r="1128">
          <cell r="C1128" t="str">
            <v>INE916DA7SH1</v>
          </cell>
          <cell r="D1128" t="str">
            <v>Kotak Mahindra Prime Ltd.</v>
          </cell>
          <cell r="E1128" t="str">
            <v>Kotak Mahindra Prime 07.97% 22-May-2026</v>
          </cell>
          <cell r="F1128" t="str">
            <v>Bond</v>
          </cell>
          <cell r="G1128">
            <v>46164</v>
          </cell>
          <cell r="H1128">
            <v>0.0797</v>
          </cell>
          <cell r="I1128">
            <v>100</v>
          </cell>
          <cell r="J1128">
            <v>99.7674</v>
          </cell>
          <cell r="K1128">
            <v>0.081</v>
          </cell>
          <cell r="L1128">
            <v>0.010886000000000007</v>
          </cell>
          <cell r="M1128" t="str">
            <v>Maturity</v>
          </cell>
          <cell r="N1128">
            <v>46164</v>
          </cell>
          <cell r="O1128">
            <v>2</v>
          </cell>
          <cell r="P1128">
            <v>1.9233611627875735</v>
          </cell>
          <cell r="Q1128">
            <v>1.779242518767413</v>
          </cell>
          <cell r="R1128" t="str">
            <v>CRISIL AAA</v>
          </cell>
          <cell r="S1128" t="str">
            <v/>
          </cell>
          <cell r="T1128">
            <v>99.7679</v>
          </cell>
          <cell r="U1128">
            <v>0.081</v>
          </cell>
          <cell r="V1128">
            <v>0.010935</v>
          </cell>
          <cell r="W1128" t="str">
            <v>Level-2</v>
          </cell>
          <cell r="X1128" t="str">
            <v>Maturity</v>
          </cell>
          <cell r="Y1128" t="str">
            <v/>
          </cell>
          <cell r="Z1128">
            <v>0</v>
          </cell>
          <cell r="AA1128" t="str">
            <v/>
          </cell>
          <cell r="AB1128" t="str">
            <v/>
          </cell>
          <cell r="AC1128" t="str">
            <v/>
          </cell>
          <cell r="AD1128" t="str">
            <v/>
          </cell>
          <cell r="AE1128" t="str">
            <v/>
          </cell>
          <cell r="AF1128" t="str">
            <v/>
          </cell>
          <cell r="AG1128" t="str">
            <v/>
          </cell>
          <cell r="AH1128" t="str">
            <v/>
          </cell>
          <cell r="AI1128" t="str">
            <v/>
          </cell>
          <cell r="AJ1128" t="str">
            <v/>
          </cell>
          <cell r="AK1128" t="str">
            <v/>
          </cell>
        </row>
        <row r="1129">
          <cell r="C1129" t="str">
            <v>INE756I07ES3</v>
          </cell>
          <cell r="D1129" t="str">
            <v>HDB Financial Services Ltd.</v>
          </cell>
          <cell r="E1129" t="str">
            <v>HDB Financial Services 08.1965% (Series 2023 A/1(FX)/192) 30-May-2025</v>
          </cell>
          <cell r="F1129" t="str">
            <v>Bond</v>
          </cell>
          <cell r="G1129">
            <v>45807</v>
          </cell>
          <cell r="H1129">
            <v>0.081965</v>
          </cell>
          <cell r="I1129">
            <v>100</v>
          </cell>
          <cell r="J1129">
            <v>100.0167</v>
          </cell>
          <cell r="K1129">
            <v>0.081804</v>
          </cell>
          <cell r="L1129">
            <v>0.011241000000000001</v>
          </cell>
          <cell r="M1129" t="str">
            <v>Maturity</v>
          </cell>
          <cell r="N1129">
            <v>45807</v>
          </cell>
          <cell r="O1129">
            <v>1.021917808219178</v>
          </cell>
          <cell r="P1129">
            <v>1.0102562980625773</v>
          </cell>
          <cell r="Q1129">
            <v>0.9338626017860696</v>
          </cell>
          <cell r="R1129" t="str">
            <v>CRISIL AAA</v>
          </cell>
          <cell r="S1129" t="str">
            <v/>
          </cell>
          <cell r="T1129">
            <v>100.0174</v>
          </cell>
          <cell r="U1129">
            <v>0.081804</v>
          </cell>
          <cell r="V1129">
            <v>0.011259999999999992</v>
          </cell>
          <cell r="W1129" t="str">
            <v>Level-3</v>
          </cell>
          <cell r="X1129" t="str">
            <v>Maturity</v>
          </cell>
          <cell r="Y1129" t="str">
            <v/>
          </cell>
          <cell r="Z1129">
            <v>0</v>
          </cell>
          <cell r="AA1129" t="str">
            <v/>
          </cell>
          <cell r="AB1129">
            <v>1</v>
          </cell>
          <cell r="AC1129" t="str">
            <v/>
          </cell>
          <cell r="AD1129" t="str">
            <v/>
          </cell>
          <cell r="AE1129" t="str">
            <v/>
          </cell>
          <cell r="AF1129" t="str">
            <v/>
          </cell>
          <cell r="AG1129" t="str">
            <v/>
          </cell>
          <cell r="AH1129" t="str">
            <v/>
          </cell>
          <cell r="AI1129" t="str">
            <v/>
          </cell>
          <cell r="AJ1129" t="str">
            <v/>
          </cell>
          <cell r="AK1129" t="str">
            <v/>
          </cell>
        </row>
        <row r="1130">
          <cell r="C1130" t="str">
            <v>INE572J07554</v>
          </cell>
          <cell r="D1130" t="str">
            <v>Spandana Sphoorty Financial Ltd.</v>
          </cell>
          <cell r="E1130" t="str">
            <v>Spandana Sphoorty Financial 10.25% 25-May-2026 P 10-Apr-2025</v>
          </cell>
          <cell r="F1130" t="str">
            <v>Bond</v>
          </cell>
          <cell r="G1130">
            <v>46167</v>
          </cell>
          <cell r="H1130">
            <v>0.1025</v>
          </cell>
          <cell r="I1130">
            <v>100</v>
          </cell>
          <cell r="J1130">
            <v>97.7111</v>
          </cell>
          <cell r="K1130">
            <v>0.11895</v>
          </cell>
          <cell r="L1130">
            <v>0.048836000000000004</v>
          </cell>
          <cell r="M1130" t="str">
            <v>Maturity</v>
          </cell>
          <cell r="N1130">
            <v>46167</v>
          </cell>
          <cell r="O1130">
            <v>2.0071637098585224</v>
          </cell>
          <cell r="P1130">
            <v>1.8385435440084563</v>
          </cell>
          <cell r="Q1130">
            <v>1.735334523238827</v>
          </cell>
          <cell r="R1130" t="str">
            <v>IND A</v>
          </cell>
          <cell r="S1130" t="str">
            <v/>
          </cell>
          <cell r="T1130">
            <v>97.7087</v>
          </cell>
          <cell r="U1130">
            <v>0.11895</v>
          </cell>
          <cell r="V1130">
            <v>0.048835</v>
          </cell>
          <cell r="W1130" t="str">
            <v>Level-3</v>
          </cell>
          <cell r="X1130" t="str">
            <v>Maturity</v>
          </cell>
          <cell r="Y1130" t="str">
            <v/>
          </cell>
          <cell r="Z1130">
            <v>0</v>
          </cell>
          <cell r="AA1130" t="str">
            <v/>
          </cell>
          <cell r="AB1130">
            <v>1</v>
          </cell>
          <cell r="AC1130" t="str">
            <v/>
          </cell>
          <cell r="AD1130" t="str">
            <v/>
          </cell>
        </row>
        <row r="1131">
          <cell r="C1131" t="str">
            <v>INE092T08592</v>
          </cell>
          <cell r="D1131" t="str">
            <v>IDFC First Bank Ltd.</v>
          </cell>
          <cell r="E1131" t="str">
            <v>IDFC First Bank 08.90% [SERIES IDFC BANK OBB 29/2011] 19-Nov-2025</v>
          </cell>
          <cell r="F1131" t="str">
            <v>Bond</v>
          </cell>
          <cell r="G1131">
            <v>45980</v>
          </cell>
          <cell r="H1131">
            <v>0.089</v>
          </cell>
          <cell r="I1131">
            <v>100</v>
          </cell>
          <cell r="J1131">
            <v>100.4067</v>
          </cell>
          <cell r="K1131">
            <v>0.0853</v>
          </cell>
          <cell r="L1131">
            <v>0.014737</v>
          </cell>
          <cell r="M1131" t="str">
            <v>Maturity</v>
          </cell>
          <cell r="N1131">
            <v>45980</v>
          </cell>
          <cell r="O1131">
            <v>1.494535519125683</v>
          </cell>
          <cell r="P1131">
            <v>1.410331976215675</v>
          </cell>
          <cell r="Q1131">
            <v>1.2994858345302451</v>
          </cell>
          <cell r="R1131" t="str">
            <v>[ICRA]AA+</v>
          </cell>
          <cell r="S1131" t="str">
            <v/>
          </cell>
          <cell r="T1131">
            <v>100.4076</v>
          </cell>
          <cell r="U1131">
            <v>0.0853</v>
          </cell>
          <cell r="V1131">
            <v>0.014455999999999997</v>
          </cell>
          <cell r="W1131" t="str">
            <v>Level-3</v>
          </cell>
          <cell r="X1131" t="str">
            <v>Maturity</v>
          </cell>
          <cell r="Y1131" t="str">
            <v/>
          </cell>
          <cell r="Z1131">
            <v>0</v>
          </cell>
          <cell r="AA1131" t="str">
            <v/>
          </cell>
          <cell r="AB1131" t="str">
            <v/>
          </cell>
          <cell r="AC1131" t="str">
            <v/>
          </cell>
          <cell r="AD1131" t="str">
            <v/>
          </cell>
          <cell r="AE1131" t="str">
            <v/>
          </cell>
          <cell r="AF1131" t="str">
            <v/>
          </cell>
          <cell r="AG1131" t="str">
            <v/>
          </cell>
          <cell r="AH1131" t="str">
            <v/>
          </cell>
          <cell r="AI1131" t="str">
            <v/>
          </cell>
          <cell r="AJ1131" t="str">
            <v/>
          </cell>
          <cell r="AK1131" t="str">
            <v/>
          </cell>
        </row>
        <row r="1132">
          <cell r="C1132" t="str">
            <v>INE975F07IE6</v>
          </cell>
          <cell r="D1132" t="str">
            <v>Kotak Mahindra Investments Ltd.</v>
          </cell>
          <cell r="E1132" t="str">
            <v>Kotak Mahindra Inv 08.1379% (TRANCHE 4) 23-Jun-2026</v>
          </cell>
          <cell r="F1132" t="str">
            <v>Bond</v>
          </cell>
          <cell r="G1132">
            <v>46196</v>
          </cell>
          <cell r="H1132">
            <v>0.081379</v>
          </cell>
          <cell r="I1132">
            <v>100</v>
          </cell>
          <cell r="J1132">
            <v>99.978</v>
          </cell>
          <cell r="K1132">
            <v>0.0815</v>
          </cell>
          <cell r="L1132">
            <v>0.011386000000000007</v>
          </cell>
          <cell r="M1132" t="str">
            <v>Maturity</v>
          </cell>
          <cell r="N1132">
            <v>46196</v>
          </cell>
          <cell r="O1132">
            <v>2.0855977243805675</v>
          </cell>
          <cell r="P1132">
            <v>1.9600474791389833</v>
          </cell>
          <cell r="Q1132">
            <v>1.8123416358196796</v>
          </cell>
          <cell r="R1132" t="str">
            <v>CRISIL AAA</v>
          </cell>
          <cell r="S1132" t="str">
            <v/>
          </cell>
          <cell r="T1132">
            <v>99.9784</v>
          </cell>
          <cell r="U1132">
            <v>0.0815</v>
          </cell>
          <cell r="V1132">
            <v>0.011384999999999992</v>
          </cell>
          <cell r="W1132" t="str">
            <v>Level-3</v>
          </cell>
          <cell r="X1132" t="str">
            <v>Maturity</v>
          </cell>
          <cell r="Y1132" t="str">
            <v/>
          </cell>
          <cell r="Z1132">
            <v>0</v>
          </cell>
          <cell r="AA1132" t="str">
            <v/>
          </cell>
          <cell r="AB1132" t="str">
            <v/>
          </cell>
          <cell r="AC1132" t="str">
            <v/>
          </cell>
          <cell r="AD1132" t="str">
            <v/>
          </cell>
          <cell r="AE1132" t="str">
            <v/>
          </cell>
          <cell r="AF1132" t="str">
            <v/>
          </cell>
          <cell r="AG1132" t="str">
            <v/>
          </cell>
          <cell r="AH1132" t="str">
            <v/>
          </cell>
          <cell r="AI1132" t="str">
            <v/>
          </cell>
          <cell r="AJ1132" t="str">
            <v/>
          </cell>
          <cell r="AK1132" t="str">
            <v/>
          </cell>
        </row>
        <row r="1133">
          <cell r="C1133" t="str">
            <v>INE975F07II7</v>
          </cell>
          <cell r="D1133" t="str">
            <v>Kotak Mahindra Investments Ltd.</v>
          </cell>
          <cell r="E1133" t="str">
            <v>Kotak Mahindra Inv 08.1059% (TRANCHE 2) 18-Jul-2025</v>
          </cell>
          <cell r="F1133" t="str">
            <v>Bond</v>
          </cell>
          <cell r="G1133">
            <v>45856</v>
          </cell>
          <cell r="H1133">
            <v>0.081059</v>
          </cell>
          <cell r="I1133">
            <v>100</v>
          </cell>
          <cell r="J1133">
            <v>100.0533</v>
          </cell>
          <cell r="K1133">
            <v>0.0808</v>
          </cell>
          <cell r="L1133">
            <v>0.010236999999999996</v>
          </cell>
          <cell r="M1133" t="str">
            <v>Maturity</v>
          </cell>
          <cell r="N1133">
            <v>45856</v>
          </cell>
          <cell r="O1133">
            <v>1.1561643835616437</v>
          </cell>
          <cell r="P1133">
            <v>1.1347417254111616</v>
          </cell>
          <cell r="Q1133">
            <v>1.049909072364139</v>
          </cell>
          <cell r="R1133" t="str">
            <v>CRISIL AAA</v>
          </cell>
          <cell r="S1133" t="str">
            <v/>
          </cell>
          <cell r="T1133">
            <v>100.054</v>
          </cell>
          <cell r="U1133">
            <v>0.0808</v>
          </cell>
          <cell r="V1133">
            <v>0.010256000000000001</v>
          </cell>
          <cell r="W1133" t="str">
            <v>Level-3</v>
          </cell>
          <cell r="X1133" t="str">
            <v>Maturity</v>
          </cell>
          <cell r="Y1133" t="str">
            <v/>
          </cell>
          <cell r="Z1133">
            <v>0</v>
          </cell>
          <cell r="AA1133" t="str">
            <v/>
          </cell>
          <cell r="AB1133" t="str">
            <v/>
          </cell>
          <cell r="AC1133" t="str">
            <v/>
          </cell>
          <cell r="AD1133" t="str">
            <v/>
          </cell>
          <cell r="AE1133" t="str">
            <v/>
          </cell>
          <cell r="AF1133" t="str">
            <v/>
          </cell>
          <cell r="AG1133" t="str">
            <v/>
          </cell>
          <cell r="AH1133" t="str">
            <v/>
          </cell>
          <cell r="AI1133" t="str">
            <v/>
          </cell>
          <cell r="AJ1133" t="str">
            <v/>
          </cell>
          <cell r="AK1133" t="str">
            <v/>
          </cell>
        </row>
        <row r="1134">
          <cell r="C1134" t="str">
            <v>INE975F07IJ5</v>
          </cell>
          <cell r="D1134" t="str">
            <v>Kotak Mahindra Investments Ltd.</v>
          </cell>
          <cell r="E1134" t="str">
            <v>Kotak Mahindra Inv 08.1084% (TRANCHE 2) 18-Aug-2026</v>
          </cell>
          <cell r="F1134" t="str">
            <v>Bond</v>
          </cell>
          <cell r="G1134">
            <v>46252</v>
          </cell>
          <cell r="H1134">
            <v>0.081084</v>
          </cell>
          <cell r="I1134">
            <v>100</v>
          </cell>
          <cell r="J1134">
            <v>99.9491</v>
          </cell>
          <cell r="K1134">
            <v>0.0815</v>
          </cell>
          <cell r="L1134">
            <v>0.011386000000000007</v>
          </cell>
          <cell r="M1134" t="str">
            <v>Maturity</v>
          </cell>
          <cell r="N1134">
            <v>46252</v>
          </cell>
          <cell r="O1134">
            <v>2.241095890410959</v>
          </cell>
          <cell r="P1134">
            <v>2.1151186935514104</v>
          </cell>
          <cell r="Q1134">
            <v>1.955726947342959</v>
          </cell>
          <cell r="R1134" t="str">
            <v>CRISIL AAA</v>
          </cell>
          <cell r="S1134" t="str">
            <v/>
          </cell>
          <cell r="T1134">
            <v>99.9497</v>
          </cell>
          <cell r="U1134">
            <v>0.0815</v>
          </cell>
          <cell r="V1134">
            <v>0.011384999999999992</v>
          </cell>
          <cell r="W1134" t="str">
            <v>Level-3</v>
          </cell>
          <cell r="X1134" t="str">
            <v>Maturity</v>
          </cell>
          <cell r="Y1134" t="str">
            <v/>
          </cell>
          <cell r="Z1134">
            <v>0</v>
          </cell>
          <cell r="AA1134" t="str">
            <v/>
          </cell>
          <cell r="AB1134" t="str">
            <v/>
          </cell>
          <cell r="AC1134" t="str">
            <v/>
          </cell>
          <cell r="AD1134" t="str">
            <v/>
          </cell>
          <cell r="AE1134" t="str">
            <v/>
          </cell>
          <cell r="AF1134" t="str">
            <v/>
          </cell>
          <cell r="AG1134" t="str">
            <v/>
          </cell>
          <cell r="AH1134" t="str">
            <v/>
          </cell>
          <cell r="AI1134" t="str">
            <v/>
          </cell>
          <cell r="AJ1134" t="str">
            <v/>
          </cell>
          <cell r="AK1134" t="str">
            <v/>
          </cell>
        </row>
        <row r="1135">
          <cell r="C1135" t="str">
            <v>INE950O08261</v>
          </cell>
          <cell r="D1135" t="str">
            <v>Mahindra Rural Housing Finance Ltd.</v>
          </cell>
          <cell r="E1135" t="str">
            <v>Mahindra Rural Housing Finance 08.55% (Series MRHFL-AA2023U) 18-Jun-2025</v>
          </cell>
          <cell r="F1135" t="str">
            <v>Bond</v>
          </cell>
          <cell r="G1135">
            <v>45826</v>
          </cell>
          <cell r="H1135">
            <v>0.0855</v>
          </cell>
          <cell r="I1135">
            <v>100</v>
          </cell>
          <cell r="J1135">
            <v>100.1881</v>
          </cell>
          <cell r="K1135">
            <v>0.083722</v>
          </cell>
          <cell r="L1135">
            <v>0.013159000000000004</v>
          </cell>
          <cell r="M1135" t="str">
            <v>Maturity</v>
          </cell>
          <cell r="N1135">
            <v>45826</v>
          </cell>
          <cell r="O1135">
            <v>1.073972602739726</v>
          </cell>
          <cell r="P1135">
            <v>1.058078423620102</v>
          </cell>
          <cell r="Q1135">
            <v>0.9763374957969866</v>
          </cell>
          <cell r="R1135" t="str">
            <v>CRISIL AAA</v>
          </cell>
          <cell r="S1135" t="str">
            <v/>
          </cell>
          <cell r="T1135">
            <v>100.1893</v>
          </cell>
          <cell r="U1135">
            <v>0.083722</v>
          </cell>
          <cell r="V1135">
            <v>0.013177999999999995</v>
          </cell>
          <cell r="W1135" t="str">
            <v>Level-3</v>
          </cell>
          <cell r="X1135" t="str">
            <v>Maturity</v>
          </cell>
          <cell r="Y1135" t="str">
            <v/>
          </cell>
          <cell r="Z1135">
            <v>0</v>
          </cell>
          <cell r="AA1135" t="str">
            <v/>
          </cell>
          <cell r="AB1135" t="str">
            <v/>
          </cell>
          <cell r="AC1135" t="str">
            <v/>
          </cell>
          <cell r="AD1135" t="str">
            <v/>
          </cell>
          <cell r="AE1135" t="str">
            <v/>
          </cell>
          <cell r="AF1135" t="str">
            <v/>
          </cell>
          <cell r="AG1135" t="str">
            <v/>
          </cell>
          <cell r="AH1135" t="str">
            <v/>
          </cell>
          <cell r="AI1135" t="str">
            <v/>
          </cell>
          <cell r="AJ1135" t="str">
            <v/>
          </cell>
          <cell r="AK1135" t="str">
            <v/>
          </cell>
        </row>
        <row r="1136">
          <cell r="C1136" t="str">
            <v>INE134E08ML8</v>
          </cell>
          <cell r="D1136" t="str">
            <v>Power Finance Corporation Ltd.</v>
          </cell>
          <cell r="E1136" t="str">
            <v>PFC 07.55% (Series 228A) 15-Jul-2026</v>
          </cell>
          <cell r="F1136" t="str">
            <v>Bond</v>
          </cell>
          <cell r="G1136">
            <v>46218</v>
          </cell>
          <cell r="H1136">
            <v>0.0755</v>
          </cell>
          <cell r="I1136">
            <v>100</v>
          </cell>
          <cell r="J1136">
            <v>99.8473</v>
          </cell>
          <cell r="K1136">
            <v>0.0764</v>
          </cell>
          <cell r="L1136">
            <v>0.006286</v>
          </cell>
          <cell r="M1136" t="str">
            <v>Maturity</v>
          </cell>
          <cell r="N1136">
            <v>46218</v>
          </cell>
          <cell r="O1136">
            <v>2.147945205479452</v>
          </cell>
          <cell r="P1136">
            <v>2.0430448784829753</v>
          </cell>
          <cell r="Q1136">
            <v>1.8980350041647858</v>
          </cell>
          <cell r="R1136" t="str">
            <v>CRISIL AAA</v>
          </cell>
          <cell r="S1136" t="str">
            <v/>
          </cell>
          <cell r="T1136">
            <v>99.8477</v>
          </cell>
          <cell r="U1136">
            <v>0.0764</v>
          </cell>
          <cell r="V1136">
            <v>0.005985000000000004</v>
          </cell>
          <cell r="W1136" t="str">
            <v>Level-1</v>
          </cell>
          <cell r="X1136" t="str">
            <v>Maturity</v>
          </cell>
          <cell r="Y1136" t="str">
            <v/>
          </cell>
          <cell r="Z1136">
            <v>0</v>
          </cell>
          <cell r="AA1136" t="str">
            <v/>
          </cell>
          <cell r="AB1136" t="str">
            <v/>
          </cell>
          <cell r="AC1136" t="str">
            <v/>
          </cell>
          <cell r="AD1136" t="str">
            <v/>
          </cell>
          <cell r="AE1136" t="str">
            <v/>
          </cell>
          <cell r="AF1136" t="str">
            <v/>
          </cell>
          <cell r="AG1136" t="str">
            <v/>
          </cell>
          <cell r="AH1136" t="str">
            <v/>
          </cell>
          <cell r="AI1136" t="str">
            <v/>
          </cell>
          <cell r="AJ1136" t="str">
            <v/>
          </cell>
          <cell r="AK1136" t="str">
            <v/>
          </cell>
        </row>
        <row r="1137">
          <cell r="C1137" t="str">
            <v>INE432R07372</v>
          </cell>
          <cell r="D1137" t="str">
            <v>Shriram Housing Finance Ltd.</v>
          </cell>
          <cell r="E1137" t="str">
            <v>Shriram Housing Fin 08.95% (series 31) 25-May-2026</v>
          </cell>
          <cell r="F1137" t="str">
            <v>Bond</v>
          </cell>
          <cell r="G1137">
            <v>46167</v>
          </cell>
          <cell r="H1137">
            <v>0.0895</v>
          </cell>
          <cell r="I1137">
            <v>100</v>
          </cell>
          <cell r="J1137">
            <v>100.061</v>
          </cell>
          <cell r="K1137">
            <v>0.089148</v>
          </cell>
          <cell r="L1137">
            <v>0.01903400000000001</v>
          </cell>
          <cell r="M1137" t="str">
            <v>Maturity</v>
          </cell>
          <cell r="N1137">
            <v>46167</v>
          </cell>
          <cell r="O1137">
            <v>2.0081967213114753</v>
          </cell>
          <cell r="P1137">
            <v>1.7658813691499717</v>
          </cell>
          <cell r="Q1137">
            <v>1.6213419747820974</v>
          </cell>
          <cell r="R1137" t="str">
            <v>IND AA+</v>
          </cell>
          <cell r="S1137" t="str">
            <v/>
          </cell>
          <cell r="T1137">
            <v>100.06</v>
          </cell>
          <cell r="U1137">
            <v>0.089148</v>
          </cell>
          <cell r="V1137">
            <v>0.019032999999999994</v>
          </cell>
          <cell r="W1137" t="str">
            <v>Level-3</v>
          </cell>
          <cell r="X1137" t="str">
            <v>Maturity</v>
          </cell>
          <cell r="Y1137" t="str">
            <v/>
          </cell>
          <cell r="Z1137">
            <v>0</v>
          </cell>
          <cell r="AA1137" t="str">
            <v/>
          </cell>
          <cell r="AB1137" t="str">
            <v/>
          </cell>
          <cell r="AC1137" t="str">
            <v/>
          </cell>
          <cell r="AD1137" t="str">
            <v/>
          </cell>
          <cell r="AE1137" t="str">
            <v/>
          </cell>
          <cell r="AF1137" t="str">
            <v/>
          </cell>
          <cell r="AG1137" t="str">
            <v/>
          </cell>
          <cell r="AH1137" t="str">
            <v/>
          </cell>
          <cell r="AI1137" t="str">
            <v/>
          </cell>
          <cell r="AJ1137" t="str">
            <v/>
          </cell>
          <cell r="AK1137" t="str">
            <v/>
          </cell>
        </row>
        <row r="1138">
          <cell r="C1138" t="str">
            <v>INE296A07SK4</v>
          </cell>
          <cell r="D1138" t="str">
            <v>Bajaj Finance Ltd.</v>
          </cell>
          <cell r="E1138" t="str">
            <v>Bajaj Finance 07.8925% (Series 286 tranche 13) 10-Jun-2025</v>
          </cell>
          <cell r="F1138" t="str">
            <v>Bond</v>
          </cell>
          <cell r="G1138">
            <v>45818</v>
          </cell>
          <cell r="H1138">
            <v>0.078925</v>
          </cell>
          <cell r="I1138">
            <v>100</v>
          </cell>
          <cell r="J1138">
            <v>99.834</v>
          </cell>
          <cell r="K1138">
            <v>0.0805</v>
          </cell>
          <cell r="L1138">
            <v>0.009937000000000001</v>
          </cell>
          <cell r="M1138" t="str">
            <v>Maturity</v>
          </cell>
          <cell r="N1138">
            <v>45818</v>
          </cell>
          <cell r="O1138">
            <v>1.0519125683060109</v>
          </cell>
          <cell r="P1138">
            <v>0.9759298478222859</v>
          </cell>
          <cell r="Q1138">
            <v>0.9032205903029022</v>
          </cell>
          <cell r="R1138" t="str">
            <v>CRISIL AAA</v>
          </cell>
          <cell r="S1138" t="str">
            <v/>
          </cell>
          <cell r="T1138">
            <v>99.8329</v>
          </cell>
          <cell r="U1138">
            <v>0.0805</v>
          </cell>
          <cell r="V1138">
            <v>0.009955999999999993</v>
          </cell>
          <cell r="W1138" t="str">
            <v>Level-3</v>
          </cell>
          <cell r="X1138" t="str">
            <v>Maturity</v>
          </cell>
          <cell r="Y1138" t="str">
            <v/>
          </cell>
          <cell r="Z1138">
            <v>0</v>
          </cell>
          <cell r="AA1138" t="str">
            <v/>
          </cell>
          <cell r="AB1138" t="str">
            <v/>
          </cell>
          <cell r="AC1138" t="str">
            <v/>
          </cell>
          <cell r="AD1138" t="str">
            <v/>
          </cell>
          <cell r="AE1138" t="str">
            <v/>
          </cell>
          <cell r="AF1138" t="str">
            <v/>
          </cell>
          <cell r="AG1138" t="str">
            <v/>
          </cell>
          <cell r="AH1138" t="str">
            <v/>
          </cell>
          <cell r="AI1138" t="str">
            <v/>
          </cell>
          <cell r="AJ1138" t="str">
            <v/>
          </cell>
          <cell r="AK1138" t="str">
            <v/>
          </cell>
        </row>
        <row r="1139">
          <cell r="C1139" t="str">
            <v>INE414G07IF1</v>
          </cell>
          <cell r="D1139" t="str">
            <v>Muthoot Finance Ltd.</v>
          </cell>
          <cell r="E1139" t="str">
            <v>Muthoot Fin 08.50% (Series 26 A, Option I) 24-Apr-2028 P 25-May-2026</v>
          </cell>
          <cell r="F1139" t="str">
            <v>Bond</v>
          </cell>
          <cell r="G1139">
            <v>46867</v>
          </cell>
          <cell r="H1139">
            <v>0.085</v>
          </cell>
          <cell r="I1139">
            <v>100</v>
          </cell>
          <cell r="J1139">
            <v>99.3813</v>
          </cell>
          <cell r="K1139">
            <v>0.0885</v>
          </cell>
          <cell r="L1139">
            <v>0.018386</v>
          </cell>
          <cell r="M1139" t="str">
            <v>Put</v>
          </cell>
          <cell r="N1139">
            <v>46167</v>
          </cell>
          <cell r="O1139">
            <v>2.0081967213114753</v>
          </cell>
          <cell r="P1139">
            <v>1.7755033337111055</v>
          </cell>
          <cell r="Q1139">
            <v>1.6311468385035421</v>
          </cell>
          <cell r="R1139" t="str">
            <v>CRISIL AA+</v>
          </cell>
          <cell r="S1139" t="str">
            <v/>
          </cell>
          <cell r="T1139">
            <v>99.3795</v>
          </cell>
          <cell r="U1139">
            <v>0.0885</v>
          </cell>
          <cell r="V1139">
            <v>0.018385</v>
          </cell>
          <cell r="W1139" t="str">
            <v>Level-3</v>
          </cell>
          <cell r="X1139" t="str">
            <v>Maturity</v>
          </cell>
          <cell r="Y1139" t="str">
            <v/>
          </cell>
          <cell r="Z1139">
            <v>0</v>
          </cell>
          <cell r="AA1139" t="str">
            <v/>
          </cell>
          <cell r="AB1139">
            <v>1</v>
          </cell>
          <cell r="AC1139" t="str">
            <v/>
          </cell>
          <cell r="AD1139" t="str">
            <v/>
          </cell>
          <cell r="AE1139" t="str">
            <v/>
          </cell>
          <cell r="AF1139" t="str">
            <v/>
          </cell>
          <cell r="AG1139" t="str">
            <v/>
          </cell>
          <cell r="AH1139" t="str">
            <v/>
          </cell>
          <cell r="AI1139" t="str">
            <v/>
          </cell>
          <cell r="AJ1139" t="str">
            <v/>
          </cell>
          <cell r="AK1139" t="str">
            <v/>
          </cell>
        </row>
        <row r="1140">
          <cell r="C1140" t="str">
            <v>INE516Y07451</v>
          </cell>
          <cell r="D1140" t="str">
            <v>Piramal Capital &amp; Housing Finance Ltd.</v>
          </cell>
          <cell r="E1140" t="str">
            <v>Piramal Capital &amp; Hsg Fin 08.75% 25-May-2026</v>
          </cell>
          <cell r="F1140" t="str">
            <v>Bond</v>
          </cell>
          <cell r="G1140">
            <v>46167</v>
          </cell>
          <cell r="H1140">
            <v>0.0875</v>
          </cell>
          <cell r="I1140">
            <v>100</v>
          </cell>
          <cell r="J1140">
            <v>98.5275</v>
          </cell>
          <cell r="K1140">
            <v>0.0959</v>
          </cell>
          <cell r="L1140">
            <v>0.025786000000000003</v>
          </cell>
          <cell r="M1140" t="str">
            <v>Maturity</v>
          </cell>
          <cell r="N1140">
            <v>46167</v>
          </cell>
          <cell r="O1140">
            <v>2.0082191780821916</v>
          </cell>
          <cell r="P1140">
            <v>1.90997961075393</v>
          </cell>
          <cell r="Q1140">
            <v>1.7428411449529428</v>
          </cell>
          <cell r="R1140" t="str">
            <v>CARE AA</v>
          </cell>
          <cell r="S1140" t="str">
            <v/>
          </cell>
          <cell r="T1140">
            <v>98.5266</v>
          </cell>
          <cell r="U1140">
            <v>0.0959</v>
          </cell>
          <cell r="V1140">
            <v>0.025785000000000002</v>
          </cell>
          <cell r="W1140" t="str">
            <v>Level-3</v>
          </cell>
          <cell r="X1140" t="str">
            <v>Maturity</v>
          </cell>
          <cell r="Y1140" t="str">
            <v/>
          </cell>
          <cell r="Z1140">
            <v>0</v>
          </cell>
          <cell r="AA1140" t="str">
            <v/>
          </cell>
          <cell r="AB1140" t="str">
            <v/>
          </cell>
          <cell r="AC1140" t="str">
            <v/>
          </cell>
          <cell r="AD1140" t="str">
            <v/>
          </cell>
          <cell r="AE1140" t="str">
            <v/>
          </cell>
          <cell r="AF1140" t="str">
            <v/>
          </cell>
          <cell r="AG1140" t="str">
            <v/>
          </cell>
          <cell r="AH1140" t="str">
            <v/>
          </cell>
          <cell r="AI1140" t="str">
            <v/>
          </cell>
          <cell r="AJ1140" t="str">
            <v/>
          </cell>
          <cell r="AK1140" t="str">
            <v/>
          </cell>
        </row>
        <row r="1141">
          <cell r="C1141" t="str">
            <v>INE537P07695</v>
          </cell>
          <cell r="D1141" t="str">
            <v>India Infradebt Ltd.</v>
          </cell>
          <cell r="E1141" t="str">
            <v>India Infradebt 08.05% (Series I TRANCHE III) 24-Jul-2028</v>
          </cell>
          <cell r="F1141" t="str">
            <v>Bond</v>
          </cell>
          <cell r="G1141">
            <v>46958</v>
          </cell>
          <cell r="H1141">
            <v>0.0805</v>
          </cell>
          <cell r="I1141">
            <v>100</v>
          </cell>
          <cell r="J1141">
            <v>99.7623</v>
          </cell>
          <cell r="K1141">
            <v>0.08125</v>
          </cell>
          <cell r="L1141">
            <v>0.011031</v>
          </cell>
          <cell r="M1141" t="str">
            <v>Maturity</v>
          </cell>
          <cell r="N1141">
            <v>46958</v>
          </cell>
          <cell r="O1141">
            <v>4.1726027397260275</v>
          </cell>
          <cell r="P1141">
            <v>3.6777495572855243</v>
          </cell>
          <cell r="Q1141">
            <v>3.4013868737900803</v>
          </cell>
          <cell r="R1141" t="str">
            <v>CRISIL AAA</v>
          </cell>
          <cell r="S1141" t="str">
            <v/>
          </cell>
          <cell r="T1141">
            <v>99.7628</v>
          </cell>
          <cell r="U1141">
            <v>0.08125</v>
          </cell>
          <cell r="V1141">
            <v>0.01064000000000001</v>
          </cell>
          <cell r="W1141" t="str">
            <v>Level-3</v>
          </cell>
          <cell r="X1141" t="str">
            <v>Maturity</v>
          </cell>
          <cell r="Y1141" t="str">
            <v/>
          </cell>
          <cell r="Z1141">
            <v>0</v>
          </cell>
          <cell r="AA1141" t="str">
            <v/>
          </cell>
          <cell r="AB1141" t="str">
            <v/>
          </cell>
          <cell r="AC1141" t="str">
            <v/>
          </cell>
          <cell r="AD1141" t="str">
            <v/>
          </cell>
          <cell r="AE1141" t="str">
            <v/>
          </cell>
          <cell r="AF1141" t="str">
            <v/>
          </cell>
          <cell r="AG1141" t="str">
            <v/>
          </cell>
          <cell r="AH1141" t="str">
            <v/>
          </cell>
          <cell r="AI1141" t="str">
            <v/>
          </cell>
          <cell r="AJ1141" t="str">
            <v/>
          </cell>
          <cell r="AK1141" t="str">
            <v/>
          </cell>
        </row>
        <row r="1142">
          <cell r="C1142" t="str">
            <v>INE134E08MM6</v>
          </cell>
          <cell r="D1142" t="str">
            <v>Power Finance Corporation Ltd.</v>
          </cell>
          <cell r="E1142" t="str">
            <v>PFC 07.62% (Series 228B) 15-Jul-2033</v>
          </cell>
          <cell r="F1142" t="str">
            <v>Bond</v>
          </cell>
          <cell r="G1142">
            <v>48775</v>
          </cell>
          <cell r="H1142">
            <v>0.0762</v>
          </cell>
          <cell r="I1142">
            <v>100</v>
          </cell>
          <cell r="J1142">
            <v>100.8413</v>
          </cell>
          <cell r="K1142">
            <v>0.0749</v>
          </cell>
          <cell r="L1142">
            <v>0.004240999999999995</v>
          </cell>
          <cell r="M1142" t="str">
            <v>Maturity</v>
          </cell>
          <cell r="N1142">
            <v>48775</v>
          </cell>
          <cell r="O1142">
            <v>9.147945205479452</v>
          </cell>
          <cell r="P1142">
            <v>6.872804303136479</v>
          </cell>
          <cell r="Q1142">
            <v>6.393901109997655</v>
          </cell>
          <cell r="R1142" t="str">
            <v>CRISIL AAA</v>
          </cell>
          <cell r="S1142" t="str">
            <v/>
          </cell>
          <cell r="T1142">
            <v>100.8421</v>
          </cell>
          <cell r="U1142">
            <v>0.0749</v>
          </cell>
          <cell r="V1142">
            <v>0.004507999999999998</v>
          </cell>
          <cell r="W1142" t="str">
            <v>Level-2</v>
          </cell>
          <cell r="X1142" t="str">
            <v>Maturity</v>
          </cell>
          <cell r="Y1142" t="str">
            <v/>
          </cell>
          <cell r="Z1142">
            <v>0</v>
          </cell>
          <cell r="AA1142" t="str">
            <v/>
          </cell>
          <cell r="AB1142" t="str">
            <v/>
          </cell>
          <cell r="AC1142" t="str">
            <v/>
          </cell>
          <cell r="AD1142" t="str">
            <v/>
          </cell>
          <cell r="AE1142" t="str">
            <v/>
          </cell>
          <cell r="AF1142" t="str">
            <v/>
          </cell>
          <cell r="AG1142" t="str">
            <v/>
          </cell>
          <cell r="AH1142" t="str">
            <v/>
          </cell>
          <cell r="AI1142" t="str">
            <v/>
          </cell>
          <cell r="AJ1142" t="str">
            <v/>
          </cell>
          <cell r="AK1142" t="str">
            <v/>
          </cell>
        </row>
        <row r="1143">
          <cell r="C1143" t="str">
            <v>INE040A08948</v>
          </cell>
          <cell r="D1143" t="str">
            <v>HDFC Bank Ltd.</v>
          </cell>
          <cell r="E1143" t="str">
            <v>HDFC BK (Erstwhile HDFC) 07.79% (Series US-001) 04-Mar-2025</v>
          </cell>
          <cell r="F1143" t="str">
            <v>Bond</v>
          </cell>
          <cell r="G1143">
            <v>45720</v>
          </cell>
          <cell r="H1143">
            <v>0.0779</v>
          </cell>
          <cell r="I1143">
            <v>100</v>
          </cell>
          <cell r="J1143">
            <v>99.8118</v>
          </cell>
          <cell r="K1143">
            <v>0.0791</v>
          </cell>
          <cell r="L1143">
            <v>0.009000000000000008</v>
          </cell>
          <cell r="M1143" t="str">
            <v>Maturity</v>
          </cell>
          <cell r="N1143">
            <v>45720</v>
          </cell>
          <cell r="O1143">
            <v>0.7835616438356164</v>
          </cell>
          <cell r="P1143">
            <v>0.7808219178082192</v>
          </cell>
          <cell r="Q1143">
            <v>0.7235862457679726</v>
          </cell>
          <cell r="R1143" t="str">
            <v>CRISIL AAA</v>
          </cell>
          <cell r="S1143" t="str">
            <v/>
          </cell>
          <cell r="T1143">
            <v>99.8124</v>
          </cell>
          <cell r="U1143">
            <v>0.0791</v>
          </cell>
          <cell r="V1143">
            <v>0.008400000000000005</v>
          </cell>
          <cell r="W1143" t="str">
            <v>Level-3</v>
          </cell>
          <cell r="X1143" t="str">
            <v>Maturity</v>
          </cell>
          <cell r="Y1143" t="str">
            <v/>
          </cell>
          <cell r="Z1143">
            <v>0</v>
          </cell>
          <cell r="AA1143" t="str">
            <v/>
          </cell>
          <cell r="AB1143" t="str">
            <v/>
          </cell>
          <cell r="AC1143" t="str">
            <v/>
          </cell>
          <cell r="AD1143" t="str">
            <v/>
          </cell>
          <cell r="AE1143" t="str">
            <v/>
          </cell>
          <cell r="AF1143" t="str">
            <v/>
          </cell>
          <cell r="AG1143" t="str">
            <v/>
          </cell>
          <cell r="AH1143" t="str">
            <v/>
          </cell>
          <cell r="AI1143" t="str">
            <v/>
          </cell>
          <cell r="AJ1143" t="str">
            <v/>
          </cell>
          <cell r="AK1143" t="str">
            <v/>
          </cell>
        </row>
        <row r="1144">
          <cell r="C1144" t="str">
            <v>INE153A08121</v>
          </cell>
          <cell r="D1144" t="str">
            <v>Mahanagar Telephone Nigam Ltd.</v>
          </cell>
          <cell r="E1144" t="str">
            <v>MTNL 07.78% (GOI Guarantee Series VII C )10-Feb-2033</v>
          </cell>
          <cell r="F1144" t="str">
            <v>Bond</v>
          </cell>
          <cell r="G1144">
            <v>48620</v>
          </cell>
          <cell r="H1144">
            <v>0.0778</v>
          </cell>
          <cell r="I1144">
            <v>100</v>
          </cell>
          <cell r="J1144">
            <v>101.1413</v>
          </cell>
          <cell r="K1144">
            <v>0.0774</v>
          </cell>
          <cell r="L1144">
            <v>0.006770999999999999</v>
          </cell>
          <cell r="M1144" t="str">
            <v>Maturity</v>
          </cell>
          <cell r="N1144">
            <v>48620</v>
          </cell>
          <cell r="O1144">
            <v>8.721311475409836</v>
          </cell>
          <cell r="P1144">
            <v>6.369415303519038</v>
          </cell>
          <cell r="Q1144">
            <v>6.132102920495849</v>
          </cell>
          <cell r="R1144" t="str">
            <v>IND AAA(CE)</v>
          </cell>
          <cell r="S1144" t="str">
            <v/>
          </cell>
          <cell r="T1144">
            <v>101.1415</v>
          </cell>
          <cell r="U1144">
            <v>0.0774</v>
          </cell>
          <cell r="V1144">
            <v>0.0061340000000000006</v>
          </cell>
          <cell r="W1144" t="str">
            <v>Level-2</v>
          </cell>
          <cell r="X1144" t="str">
            <v>Maturity</v>
          </cell>
          <cell r="Y1144" t="str">
            <v/>
          </cell>
          <cell r="Z1144">
            <v>0</v>
          </cell>
          <cell r="AA1144" t="str">
            <v/>
          </cell>
          <cell r="AB1144" t="str">
            <v/>
          </cell>
          <cell r="AC1144" t="str">
            <v/>
          </cell>
          <cell r="AD1144" t="str">
            <v/>
          </cell>
          <cell r="AE1144" t="str">
            <v/>
          </cell>
          <cell r="AF1144" t="str">
            <v/>
          </cell>
          <cell r="AG1144" t="str">
            <v/>
          </cell>
          <cell r="AH1144" t="str">
            <v/>
          </cell>
          <cell r="AI1144" t="str">
            <v/>
          </cell>
          <cell r="AJ1144" t="str">
            <v/>
          </cell>
          <cell r="AK1144" t="str">
            <v/>
          </cell>
        </row>
        <row r="1145">
          <cell r="C1145" t="str">
            <v>INE031A08889</v>
          </cell>
          <cell r="D1145" t="str">
            <v>Housing &amp; Urban Development Corporation Ltd.</v>
          </cell>
          <cell r="E1145" t="str">
            <v>HUDCO 07.48% (Series A) 20-Aug-2026</v>
          </cell>
          <cell r="F1145" t="str">
            <v>Bond</v>
          </cell>
          <cell r="G1145">
            <v>46254</v>
          </cell>
          <cell r="H1145">
            <v>0.0748</v>
          </cell>
          <cell r="I1145">
            <v>100</v>
          </cell>
          <cell r="J1145">
            <v>99.882</v>
          </cell>
          <cell r="K1145">
            <v>0.075142</v>
          </cell>
          <cell r="L1145">
            <v>0.005028000000000005</v>
          </cell>
          <cell r="M1145" t="str">
            <v>Maturity</v>
          </cell>
          <cell r="N1145">
            <v>46254</v>
          </cell>
          <cell r="O1145">
            <v>2.2459016393442623</v>
          </cell>
          <cell r="P1145">
            <v>2.0391337869951958</v>
          </cell>
          <cell r="Q1145">
            <v>1.896618109045313</v>
          </cell>
          <cell r="R1145" t="str">
            <v>[ICRA]AAA</v>
          </cell>
          <cell r="S1145" t="str">
            <v/>
          </cell>
          <cell r="T1145">
            <v>99.8816</v>
          </cell>
          <cell r="U1145">
            <v>0.075142</v>
          </cell>
          <cell r="V1145">
            <v>0.005084999999999992</v>
          </cell>
          <cell r="W1145" t="str">
            <v>Level-2</v>
          </cell>
          <cell r="X1145" t="str">
            <v>Maturity</v>
          </cell>
          <cell r="Y1145" t="str">
            <v/>
          </cell>
          <cell r="Z1145">
            <v>0</v>
          </cell>
          <cell r="AA1145" t="str">
            <v/>
          </cell>
          <cell r="AB1145" t="str">
            <v/>
          </cell>
          <cell r="AC1145" t="str">
            <v/>
          </cell>
          <cell r="AD1145" t="str">
            <v/>
          </cell>
          <cell r="AE1145" t="str">
            <v/>
          </cell>
          <cell r="AF1145" t="str">
            <v/>
          </cell>
          <cell r="AG1145" t="str">
            <v/>
          </cell>
          <cell r="AH1145" t="str">
            <v/>
          </cell>
          <cell r="AI1145" t="str">
            <v/>
          </cell>
          <cell r="AJ1145" t="str">
            <v/>
          </cell>
          <cell r="AK1145" t="str">
            <v/>
          </cell>
        </row>
        <row r="1146">
          <cell r="C1146" t="str">
            <v>INE101A08088</v>
          </cell>
          <cell r="D1146" t="str">
            <v>Mahindra &amp; Mahindra Ltd.</v>
          </cell>
          <cell r="E1146" t="str">
            <v>M&amp;M Ltd. 07.57% 25-Sep-2026</v>
          </cell>
          <cell r="F1146" t="str">
            <v>Bond</v>
          </cell>
          <cell r="G1146">
            <v>46290</v>
          </cell>
          <cell r="H1146">
            <v>0.0757</v>
          </cell>
          <cell r="I1146">
            <v>100</v>
          </cell>
          <cell r="J1146">
            <v>99.7931</v>
          </cell>
          <cell r="K1146">
            <v>0.0764</v>
          </cell>
          <cell r="L1146">
            <v>0.006286</v>
          </cell>
          <cell r="M1146" t="str">
            <v>Maturity</v>
          </cell>
          <cell r="N1146">
            <v>46290</v>
          </cell>
          <cell r="O1146">
            <v>2.34424732390149</v>
          </cell>
          <cell r="P1146">
            <v>2.1359287436838827</v>
          </cell>
          <cell r="Q1146">
            <v>1.984326220442106</v>
          </cell>
          <cell r="R1146" t="str">
            <v>CRISIL AAA</v>
          </cell>
          <cell r="S1146" t="str">
            <v/>
          </cell>
          <cell r="T1146">
            <v>99.7927</v>
          </cell>
          <cell r="U1146">
            <v>0.0764</v>
          </cell>
          <cell r="V1146">
            <v>0.006284999999999999</v>
          </cell>
          <cell r="W1146" t="str">
            <v>Level-3</v>
          </cell>
          <cell r="X1146" t="str">
            <v>Maturity</v>
          </cell>
          <cell r="Y1146" t="str">
            <v/>
          </cell>
          <cell r="Z1146">
            <v>0</v>
          </cell>
          <cell r="AA1146" t="str">
            <v/>
          </cell>
          <cell r="AB1146" t="str">
            <v/>
          </cell>
          <cell r="AC1146" t="str">
            <v/>
          </cell>
          <cell r="AD1146" t="str">
            <v/>
          </cell>
          <cell r="AE1146" t="str">
            <v/>
          </cell>
          <cell r="AF1146" t="str">
            <v/>
          </cell>
          <cell r="AG1146" t="str">
            <v/>
          </cell>
          <cell r="AH1146" t="str">
            <v/>
          </cell>
          <cell r="AI1146" t="str">
            <v/>
          </cell>
          <cell r="AJ1146" t="str">
            <v/>
          </cell>
          <cell r="AK1146" t="str">
            <v/>
          </cell>
        </row>
        <row r="1147">
          <cell r="C1147" t="str">
            <v>INE306N07NK5</v>
          </cell>
          <cell r="D1147" t="str">
            <v>Tata Capital Ltd.</v>
          </cell>
          <cell r="E1147" t="str">
            <v>Tata Capital Ltd. FORMERLY- TCFSL 08.1165% (Series O Option I FY 2022-23) 21-May-2026</v>
          </cell>
          <cell r="F1147" t="str">
            <v>Bond</v>
          </cell>
          <cell r="G1147">
            <v>46163</v>
          </cell>
          <cell r="H1147">
            <v>0.081165</v>
          </cell>
          <cell r="I1147">
            <v>100</v>
          </cell>
          <cell r="J1147">
            <v>99.8334</v>
          </cell>
          <cell r="K1147">
            <v>0.0821</v>
          </cell>
          <cell r="L1147">
            <v>0.011537000000000006</v>
          </cell>
          <cell r="M1147" t="str">
            <v>Maturity</v>
          </cell>
          <cell r="N1147">
            <v>46163</v>
          </cell>
          <cell r="O1147">
            <v>1.9972602739726026</v>
          </cell>
          <cell r="P1147">
            <v>1.9195952721502063</v>
          </cell>
          <cell r="Q1147">
            <v>1.7739536753998764</v>
          </cell>
          <cell r="R1147" t="str">
            <v>CRISIL AAA</v>
          </cell>
          <cell r="S1147" t="str">
            <v/>
          </cell>
          <cell r="T1147">
            <v>99.8341</v>
          </cell>
          <cell r="U1147">
            <v>0.0821</v>
          </cell>
          <cell r="V1147">
            <v>0.011555999999999997</v>
          </cell>
          <cell r="W1147" t="str">
            <v>Level-3</v>
          </cell>
          <cell r="X1147" t="str">
            <v>Maturity</v>
          </cell>
          <cell r="Y1147" t="str">
            <v/>
          </cell>
          <cell r="Z1147">
            <v>0</v>
          </cell>
          <cell r="AA1147" t="str">
            <v/>
          </cell>
          <cell r="AB1147" t="str">
            <v/>
          </cell>
          <cell r="AC1147" t="str">
            <v/>
          </cell>
          <cell r="AD1147" t="str">
            <v/>
          </cell>
          <cell r="AE1147" t="str">
            <v/>
          </cell>
          <cell r="AF1147" t="str">
            <v/>
          </cell>
          <cell r="AG1147" t="str">
            <v/>
          </cell>
          <cell r="AH1147" t="str">
            <v/>
          </cell>
          <cell r="AI1147" t="str">
            <v/>
          </cell>
          <cell r="AJ1147" t="str">
            <v/>
          </cell>
          <cell r="AK1147" t="str">
            <v/>
          </cell>
        </row>
        <row r="1148">
          <cell r="C1148" t="str">
            <v>INE071G07595</v>
          </cell>
          <cell r="D1148" t="str">
            <v>ICICI Home Finance Co. Ltd.</v>
          </cell>
          <cell r="E1148" t="str">
            <v>ICICI HFCL 07.90% (Series HDBAPR231) 27-Dec-2024</v>
          </cell>
          <cell r="F1148" t="str">
            <v>Bond</v>
          </cell>
          <cell r="G1148">
            <v>45653</v>
          </cell>
          <cell r="H1148">
            <v>0.079</v>
          </cell>
          <cell r="I1148">
            <v>100</v>
          </cell>
          <cell r="J1148">
            <v>100.0424</v>
          </cell>
          <cell r="K1148">
            <v>0.0778</v>
          </cell>
          <cell r="L1148">
            <v>0.0076999999999999985</v>
          </cell>
          <cell r="M1148" t="str">
            <v>Maturity</v>
          </cell>
          <cell r="N1148">
            <v>45653</v>
          </cell>
          <cell r="O1148">
            <v>0.6</v>
          </cell>
          <cell r="P1148">
            <v>0.5972602739726027</v>
          </cell>
          <cell r="Q1148">
            <v>0.5541475913644487</v>
          </cell>
          <cell r="R1148" t="str">
            <v>CRISIL AAA</v>
          </cell>
          <cell r="S1148" t="str">
            <v/>
          </cell>
          <cell r="T1148">
            <v>100.0435</v>
          </cell>
          <cell r="U1148">
            <v>0.0778</v>
          </cell>
          <cell r="V1148">
            <v>0.0077999999999999875</v>
          </cell>
          <cell r="W1148" t="str">
            <v>Level-3</v>
          </cell>
          <cell r="X1148" t="str">
            <v>Maturity</v>
          </cell>
          <cell r="Y1148" t="str">
            <v/>
          </cell>
          <cell r="Z1148">
            <v>0</v>
          </cell>
          <cell r="AA1148" t="str">
            <v/>
          </cell>
          <cell r="AB1148" t="str">
            <v/>
          </cell>
          <cell r="AC1148" t="str">
            <v/>
          </cell>
          <cell r="AD1148" t="str">
            <v/>
          </cell>
          <cell r="AE1148" t="str">
            <v/>
          </cell>
          <cell r="AF1148" t="str">
            <v/>
          </cell>
          <cell r="AG1148" t="str">
            <v/>
          </cell>
          <cell r="AH1148" t="str">
            <v/>
          </cell>
          <cell r="AI1148" t="str">
            <v/>
          </cell>
          <cell r="AJ1148" t="str">
            <v/>
          </cell>
          <cell r="AK1148" t="str">
            <v/>
          </cell>
        </row>
        <row r="1149">
          <cell r="C1149" t="str">
            <v>INE667F07IL4</v>
          </cell>
          <cell r="D1149" t="str">
            <v>Sundaram Home Finance Ltd.</v>
          </cell>
          <cell r="E1149" t="str">
            <v>SHFL 08.00% (Series 334) 13-May-2026</v>
          </cell>
          <cell r="F1149" t="str">
            <v>Bond</v>
          </cell>
          <cell r="G1149">
            <v>46155</v>
          </cell>
          <cell r="H1149">
            <v>0.08</v>
          </cell>
          <cell r="I1149">
            <v>100</v>
          </cell>
          <cell r="J1149">
            <v>99.7793</v>
          </cell>
          <cell r="K1149">
            <v>0.0812</v>
          </cell>
          <cell r="L1149">
            <v>0.010636999999999994</v>
          </cell>
          <cell r="M1149" t="str">
            <v>Maturity</v>
          </cell>
          <cell r="N1149">
            <v>46155</v>
          </cell>
          <cell r="O1149">
            <v>1.9753424657534246</v>
          </cell>
          <cell r="P1149">
            <v>1.8925918424788621</v>
          </cell>
          <cell r="Q1149">
            <v>1.7504549042534796</v>
          </cell>
          <cell r="R1149" t="str">
            <v>CRISIL AAA</v>
          </cell>
          <cell r="S1149" t="str">
            <v/>
          </cell>
          <cell r="T1149">
            <v>99.7798</v>
          </cell>
          <cell r="U1149">
            <v>0.0812</v>
          </cell>
          <cell r="V1149">
            <v>0.010655999999999999</v>
          </cell>
          <cell r="W1149" t="str">
            <v>Level-3</v>
          </cell>
          <cell r="X1149" t="str">
            <v>Maturity</v>
          </cell>
          <cell r="Y1149" t="str">
            <v/>
          </cell>
          <cell r="Z1149">
            <v>0</v>
          </cell>
          <cell r="AA1149" t="str">
            <v/>
          </cell>
          <cell r="AB1149" t="str">
            <v/>
          </cell>
          <cell r="AC1149" t="str">
            <v/>
          </cell>
          <cell r="AD1149" t="str">
            <v/>
          </cell>
          <cell r="AE1149" t="str">
            <v/>
          </cell>
          <cell r="AF1149" t="str">
            <v/>
          </cell>
          <cell r="AG1149" t="str">
            <v/>
          </cell>
          <cell r="AH1149" t="str">
            <v/>
          </cell>
          <cell r="AI1149" t="str">
            <v/>
          </cell>
          <cell r="AJ1149" t="str">
            <v/>
          </cell>
          <cell r="AK1149" t="str">
            <v/>
          </cell>
        </row>
        <row r="1150">
          <cell r="C1150" t="str">
            <v>INE848E07BN4</v>
          </cell>
          <cell r="D1150" t="str">
            <v>National Hydroelectric Power Corporation Ltd.</v>
          </cell>
          <cell r="E1150" t="str">
            <v>NHPC 06.80% (Series AB STRPP-E) 24-Apr-2030</v>
          </cell>
          <cell r="F1150" t="str">
            <v>Bond</v>
          </cell>
          <cell r="G1150">
            <v>47597</v>
          </cell>
          <cell r="H1150">
            <v>0.068</v>
          </cell>
          <cell r="I1150">
            <v>100</v>
          </cell>
          <cell r="J1150">
            <v>96.8685</v>
          </cell>
          <cell r="K1150">
            <v>0.0747</v>
          </cell>
          <cell r="L1150">
            <v>0.004340999999999998</v>
          </cell>
          <cell r="M1150" t="str">
            <v>Maturity</v>
          </cell>
          <cell r="N1150">
            <v>47597</v>
          </cell>
          <cell r="O1150">
            <v>5.923287671232877</v>
          </cell>
          <cell r="P1150">
            <v>5.02681375018089</v>
          </cell>
          <cell r="Q1150">
            <v>4.6774111381603145</v>
          </cell>
          <cell r="R1150" t="str">
            <v>IND AAA</v>
          </cell>
          <cell r="S1150" t="str">
            <v/>
          </cell>
          <cell r="T1150">
            <v>96.8679</v>
          </cell>
          <cell r="U1150">
            <v>0.0747</v>
          </cell>
          <cell r="V1150">
            <v>0.004193000000000002</v>
          </cell>
          <cell r="W1150" t="str">
            <v>Level-3</v>
          </cell>
          <cell r="X1150" t="str">
            <v>Maturity</v>
          </cell>
          <cell r="Y1150" t="str">
            <v/>
          </cell>
          <cell r="Z1150">
            <v>0</v>
          </cell>
          <cell r="AA1150" t="str">
            <v/>
          </cell>
          <cell r="AB1150" t="str">
            <v/>
          </cell>
          <cell r="AC1150" t="str">
            <v/>
          </cell>
          <cell r="AD1150" t="str">
            <v/>
          </cell>
          <cell r="AE1150" t="str">
            <v/>
          </cell>
          <cell r="AF1150" t="str">
            <v/>
          </cell>
          <cell r="AG1150" t="str">
            <v/>
          </cell>
          <cell r="AH1150" t="str">
            <v/>
          </cell>
          <cell r="AI1150" t="str">
            <v/>
          </cell>
          <cell r="AJ1150" t="str">
            <v/>
          </cell>
          <cell r="AK1150" t="str">
            <v/>
          </cell>
        </row>
        <row r="1151">
          <cell r="C1151" t="str">
            <v>INE115A07QC7</v>
          </cell>
          <cell r="D1151" t="str">
            <v>LIC Housing Finance Ltd.</v>
          </cell>
          <cell r="E1151" t="str">
            <v>LICHF 07.80% (Tranche 427) 22-Dec-2027</v>
          </cell>
          <cell r="F1151" t="str">
            <v>Bond</v>
          </cell>
          <cell r="G1151">
            <v>46743</v>
          </cell>
          <cell r="H1151">
            <v>0.078</v>
          </cell>
          <cell r="I1151">
            <v>100</v>
          </cell>
          <cell r="J1151">
            <v>99.5659</v>
          </cell>
          <cell r="K1151">
            <v>0.0792</v>
          </cell>
          <cell r="L1151">
            <v>0.008996000000000004</v>
          </cell>
          <cell r="M1151" t="str">
            <v>Maturity</v>
          </cell>
          <cell r="N1151">
            <v>46743</v>
          </cell>
          <cell r="O1151">
            <v>3.5846994535519126</v>
          </cell>
          <cell r="P1151">
            <v>3.1674897000348836</v>
          </cell>
          <cell r="Q1151">
            <v>2.9350349333162375</v>
          </cell>
          <cell r="R1151" t="str">
            <v>CRISIL AAA</v>
          </cell>
          <cell r="S1151" t="str">
            <v/>
          </cell>
          <cell r="T1151">
            <v>99.5658</v>
          </cell>
          <cell r="U1151">
            <v>0.0792</v>
          </cell>
          <cell r="V1151">
            <v>0.008759000000000003</v>
          </cell>
          <cell r="W1151" t="str">
            <v>Level-3</v>
          </cell>
          <cell r="X1151" t="str">
            <v>Maturity</v>
          </cell>
          <cell r="Y1151" t="str">
            <v/>
          </cell>
          <cell r="Z1151">
            <v>0</v>
          </cell>
          <cell r="AA1151" t="str">
            <v/>
          </cell>
          <cell r="AB1151" t="str">
            <v/>
          </cell>
          <cell r="AC1151" t="str">
            <v/>
          </cell>
          <cell r="AD1151" t="str">
            <v/>
          </cell>
          <cell r="AE1151" t="str">
            <v/>
          </cell>
          <cell r="AF1151" t="str">
            <v/>
          </cell>
          <cell r="AG1151" t="str">
            <v/>
          </cell>
          <cell r="AH1151" t="str">
            <v/>
          </cell>
          <cell r="AI1151" t="str">
            <v/>
          </cell>
          <cell r="AJ1151" t="str">
            <v/>
          </cell>
          <cell r="AK1151" t="str">
            <v/>
          </cell>
        </row>
        <row r="1152">
          <cell r="C1152" t="str">
            <v>INE692Q07415</v>
          </cell>
          <cell r="D1152" t="str">
            <v>Toyota Financial Services India Ltd.</v>
          </cell>
          <cell r="E1152" t="str">
            <v>Toyota Fin Services 08.10% (Series 37) 28-May-2026</v>
          </cell>
          <cell r="F1152" t="str">
            <v>Bond</v>
          </cell>
          <cell r="G1152">
            <v>46170</v>
          </cell>
          <cell r="H1152">
            <v>0.081</v>
          </cell>
          <cell r="I1152">
            <v>100</v>
          </cell>
          <cell r="J1152">
            <v>99.7493</v>
          </cell>
          <cell r="K1152">
            <v>0.0824</v>
          </cell>
          <cell r="L1152">
            <v>0.012286000000000005</v>
          </cell>
          <cell r="M1152" t="str">
            <v>Maturity</v>
          </cell>
          <cell r="N1152">
            <v>46170</v>
          </cell>
          <cell r="O1152">
            <v>2.0164383561643837</v>
          </cell>
          <cell r="P1152">
            <v>1.9268250101604916</v>
          </cell>
          <cell r="Q1152">
            <v>1.7801413619368918</v>
          </cell>
          <cell r="R1152" t="str">
            <v>[ICRA]AAA</v>
          </cell>
          <cell r="S1152" t="str">
            <v/>
          </cell>
          <cell r="T1152">
            <v>99.7498</v>
          </cell>
          <cell r="U1152">
            <v>0.0824</v>
          </cell>
          <cell r="V1152">
            <v>0.012285000000000004</v>
          </cell>
          <cell r="W1152" t="str">
            <v>Level-3</v>
          </cell>
          <cell r="X1152" t="str">
            <v>Maturity</v>
          </cell>
          <cell r="Y1152" t="str">
            <v/>
          </cell>
          <cell r="Z1152">
            <v>0</v>
          </cell>
          <cell r="AA1152" t="str">
            <v/>
          </cell>
          <cell r="AB1152" t="str">
            <v/>
          </cell>
          <cell r="AC1152" t="str">
            <v/>
          </cell>
          <cell r="AD1152" t="str">
            <v/>
          </cell>
          <cell r="AE1152" t="str">
            <v/>
          </cell>
          <cell r="AF1152" t="str">
            <v/>
          </cell>
          <cell r="AG1152" t="str">
            <v/>
          </cell>
          <cell r="AH1152" t="str">
            <v/>
          </cell>
          <cell r="AI1152" t="str">
            <v/>
          </cell>
          <cell r="AJ1152" t="str">
            <v/>
          </cell>
          <cell r="AK1152" t="str">
            <v/>
          </cell>
        </row>
        <row r="1153">
          <cell r="C1153" t="str">
            <v>INE582L08037</v>
          </cell>
          <cell r="D1153" t="str">
            <v>Tata Housing Development Co. Ltd.</v>
          </cell>
          <cell r="E1153" t="str">
            <v>Tata Houisng Development 08.25% (Series I FY 2023-24) 30-Apr-2026 P/C 28-Oct-2024</v>
          </cell>
          <cell r="F1153" t="str">
            <v>Bond</v>
          </cell>
          <cell r="G1153">
            <v>45593</v>
          </cell>
          <cell r="H1153">
            <v>0.0825</v>
          </cell>
          <cell r="I1153">
            <v>100</v>
          </cell>
          <cell r="J1153">
            <v>100.1209</v>
          </cell>
          <cell r="K1153">
            <v>0.0792</v>
          </cell>
          <cell r="L1153">
            <v>0.00916412831125829</v>
          </cell>
          <cell r="M1153" t="str">
            <v>Put and Call</v>
          </cell>
          <cell r="N1153">
            <v>45593</v>
          </cell>
          <cell r="O1153">
            <v>0.43561643835616437</v>
          </cell>
          <cell r="P1153">
            <v>0.4328767123287671</v>
          </cell>
          <cell r="Q1153">
            <v>0.4011088883698732</v>
          </cell>
          <cell r="R1153" t="str">
            <v>CARE AA</v>
          </cell>
          <cell r="S1153" t="str">
            <v/>
          </cell>
          <cell r="T1153">
            <v>100.1224</v>
          </cell>
          <cell r="U1153">
            <v>0.0792</v>
          </cell>
          <cell r="V1153">
            <v>0.009380047619047621</v>
          </cell>
          <cell r="W1153" t="str">
            <v>Level-3</v>
          </cell>
          <cell r="X1153" t="str">
            <v>Deemed Maturity</v>
          </cell>
          <cell r="Y1153" t="str">
            <v/>
          </cell>
          <cell r="Z1153">
            <v>0</v>
          </cell>
          <cell r="AA1153">
            <v>1</v>
          </cell>
          <cell r="AB1153">
            <v>1</v>
          </cell>
          <cell r="AC1153" t="str">
            <v/>
          </cell>
          <cell r="AD1153" t="str">
            <v/>
          </cell>
          <cell r="AE1153" t="str">
            <v/>
          </cell>
          <cell r="AF1153" t="str">
            <v/>
          </cell>
          <cell r="AG1153" t="str">
            <v/>
          </cell>
          <cell r="AH1153" t="str">
            <v/>
          </cell>
          <cell r="AI1153" t="str">
            <v/>
          </cell>
          <cell r="AJ1153" t="str">
            <v/>
          </cell>
          <cell r="AK1153" t="str">
            <v/>
          </cell>
        </row>
        <row r="1154">
          <cell r="C1154" t="str">
            <v>INE377Y07417</v>
          </cell>
          <cell r="D1154" t="str">
            <v>Bajaj Housing Finance Ltd.</v>
          </cell>
          <cell r="E1154" t="str">
            <v>Bajaj Housing Finance 07.90% (Series 30 Tranche 10) 28-Apr-2028</v>
          </cell>
          <cell r="F1154" t="str">
            <v>Bond</v>
          </cell>
          <cell r="G1154">
            <v>46871</v>
          </cell>
          <cell r="H1154">
            <v>0.079</v>
          </cell>
          <cell r="I1154">
            <v>100</v>
          </cell>
          <cell r="J1154">
            <v>99.5456</v>
          </cell>
          <cell r="K1154">
            <v>0.080333</v>
          </cell>
          <cell r="L1154">
            <v>0.010128999999999999</v>
          </cell>
          <cell r="M1154" t="str">
            <v>Maturity</v>
          </cell>
          <cell r="N1154">
            <v>46871</v>
          </cell>
          <cell r="O1154">
            <v>3.9342465753424656</v>
          </cell>
          <cell r="P1154">
            <v>3.5122495566764487</v>
          </cell>
          <cell r="Q1154">
            <v>3.2510805063591026</v>
          </cell>
          <cell r="R1154" t="str">
            <v>CRISIL AAA</v>
          </cell>
          <cell r="S1154" t="str">
            <v/>
          </cell>
          <cell r="T1154">
            <v>99.546</v>
          </cell>
          <cell r="U1154">
            <v>0.080333</v>
          </cell>
          <cell r="V1154">
            <v>0.009791999999999995</v>
          </cell>
          <cell r="W1154" t="str">
            <v>Level-3</v>
          </cell>
          <cell r="X1154" t="str">
            <v>Maturity</v>
          </cell>
          <cell r="Y1154" t="str">
            <v/>
          </cell>
          <cell r="Z1154">
            <v>0</v>
          </cell>
          <cell r="AA1154" t="str">
            <v/>
          </cell>
          <cell r="AB1154" t="str">
            <v/>
          </cell>
          <cell r="AC1154" t="str">
            <v/>
          </cell>
          <cell r="AD1154" t="str">
            <v/>
          </cell>
          <cell r="AE1154" t="str">
            <v/>
          </cell>
          <cell r="AF1154" t="str">
            <v/>
          </cell>
          <cell r="AG1154" t="str">
            <v/>
          </cell>
          <cell r="AH1154" t="str">
            <v/>
          </cell>
          <cell r="AI1154" t="str">
            <v/>
          </cell>
          <cell r="AJ1154" t="str">
            <v/>
          </cell>
          <cell r="AK1154" t="str">
            <v/>
          </cell>
        </row>
        <row r="1155">
          <cell r="C1155" t="str">
            <v>INE414G07IG9</v>
          </cell>
          <cell r="D1155" t="str">
            <v>Muthoot Finance Ltd.</v>
          </cell>
          <cell r="E1155" t="str">
            <v>Muthoot Fin 08.43% (Series 27-A Option I) 31-Jul-2026</v>
          </cell>
          <cell r="F1155" t="str">
            <v>Bond</v>
          </cell>
          <cell r="G1155">
            <v>46234</v>
          </cell>
          <cell r="H1155">
            <v>0.0843</v>
          </cell>
          <cell r="I1155">
            <v>100</v>
          </cell>
          <cell r="J1155">
            <v>99.1425</v>
          </cell>
          <cell r="K1155">
            <v>0.0885</v>
          </cell>
          <cell r="L1155">
            <v>0.018386</v>
          </cell>
          <cell r="M1155" t="str">
            <v>Maturity</v>
          </cell>
          <cell r="N1155">
            <v>46234</v>
          </cell>
          <cell r="O1155">
            <v>2.191256830601093</v>
          </cell>
          <cell r="P1155">
            <v>1.960047678034971</v>
          </cell>
          <cell r="Q1155">
            <v>1.8006868884106302</v>
          </cell>
          <cell r="R1155" t="str">
            <v>CRISIL AA+</v>
          </cell>
          <cell r="S1155" t="str">
            <v/>
          </cell>
          <cell r="T1155">
            <v>99.141</v>
          </cell>
          <cell r="U1155">
            <v>0.0885</v>
          </cell>
          <cell r="V1155">
            <v>0.018385</v>
          </cell>
          <cell r="W1155" t="str">
            <v>Level-3</v>
          </cell>
          <cell r="X1155" t="str">
            <v>Maturity</v>
          </cell>
          <cell r="Y1155" t="str">
            <v/>
          </cell>
          <cell r="Z1155">
            <v>0</v>
          </cell>
          <cell r="AA1155" t="str">
            <v/>
          </cell>
          <cell r="AB1155" t="str">
            <v/>
          </cell>
          <cell r="AC1155" t="str">
            <v/>
          </cell>
          <cell r="AD1155" t="str">
            <v/>
          </cell>
          <cell r="AE1155" t="str">
            <v/>
          </cell>
          <cell r="AF1155" t="str">
            <v/>
          </cell>
          <cell r="AG1155" t="str">
            <v/>
          </cell>
          <cell r="AH1155" t="str">
            <v/>
          </cell>
          <cell r="AI1155" t="str">
            <v/>
          </cell>
          <cell r="AJ1155" t="str">
            <v/>
          </cell>
          <cell r="AK1155" t="str">
            <v/>
          </cell>
        </row>
        <row r="1156">
          <cell r="C1156" t="str">
            <v>INE514E08FH3</v>
          </cell>
          <cell r="D1156" t="str">
            <v>Export Import Bank Of India</v>
          </cell>
          <cell r="E1156" t="str">
            <v>EXIM 07.02% (Series-T 07-2031) 25-Nov-2031</v>
          </cell>
          <cell r="F1156" t="str">
            <v>Bond</v>
          </cell>
          <cell r="G1156">
            <v>48177</v>
          </cell>
          <cell r="H1156">
            <v>0.0702</v>
          </cell>
          <cell r="I1156">
            <v>100</v>
          </cell>
          <cell r="J1156">
            <v>97.4483</v>
          </cell>
          <cell r="K1156">
            <v>0.07465</v>
          </cell>
          <cell r="L1156">
            <v>0.0038979999999999987</v>
          </cell>
          <cell r="M1156" t="str">
            <v>Maturity</v>
          </cell>
          <cell r="N1156">
            <v>48177</v>
          </cell>
          <cell r="O1156">
            <v>7.5109289617486334</v>
          </cell>
          <cell r="P1156">
            <v>5.869598046141669</v>
          </cell>
          <cell r="Q1156">
            <v>5.4618694888025585</v>
          </cell>
          <cell r="R1156" t="str">
            <v>CRISIL AAA</v>
          </cell>
          <cell r="S1156" t="str">
            <v/>
          </cell>
          <cell r="T1156">
            <v>97.4476</v>
          </cell>
          <cell r="U1156">
            <v>0.07465</v>
          </cell>
          <cell r="V1156">
            <v>0.003936999999999996</v>
          </cell>
          <cell r="W1156" t="str">
            <v>Level-3</v>
          </cell>
          <cell r="X1156" t="str">
            <v>Maturity</v>
          </cell>
          <cell r="Y1156" t="str">
            <v/>
          </cell>
          <cell r="Z1156">
            <v>0</v>
          </cell>
          <cell r="AA1156" t="str">
            <v/>
          </cell>
          <cell r="AB1156" t="str">
            <v/>
          </cell>
          <cell r="AC1156" t="str">
            <v/>
          </cell>
          <cell r="AD1156" t="str">
            <v/>
          </cell>
          <cell r="AE1156" t="str">
            <v/>
          </cell>
          <cell r="AF1156" t="str">
            <v/>
          </cell>
          <cell r="AG1156" t="str">
            <v/>
          </cell>
          <cell r="AH1156" t="str">
            <v/>
          </cell>
          <cell r="AI1156" t="str">
            <v/>
          </cell>
          <cell r="AJ1156" t="str">
            <v/>
          </cell>
          <cell r="AK1156" t="str">
            <v/>
          </cell>
        </row>
        <row r="1157">
          <cell r="C1157" t="str">
            <v>INE040A08666</v>
          </cell>
          <cell r="D1157" t="str">
            <v>HDFC Bank Ltd.</v>
          </cell>
          <cell r="E1157" t="str">
            <v>HDFC BK (Erstwhile HDFC) 07.80% (Series US-02) 03-May-2033</v>
          </cell>
          <cell r="F1157" t="str">
            <v>Bond</v>
          </cell>
          <cell r="G1157">
            <v>48702</v>
          </cell>
          <cell r="H1157">
            <v>0.078</v>
          </cell>
          <cell r="I1157">
            <v>100</v>
          </cell>
          <cell r="J1157">
            <v>100.1639</v>
          </cell>
          <cell r="K1157">
            <v>0.077714</v>
          </cell>
          <cell r="L1157">
            <v>0.007085000000000008</v>
          </cell>
          <cell r="M1157" t="str">
            <v>Maturity</v>
          </cell>
          <cell r="N1157">
            <v>48702</v>
          </cell>
          <cell r="O1157">
            <v>8.947945205479453</v>
          </cell>
          <cell r="P1157">
            <v>6.737908253573532</v>
          </cell>
          <cell r="Q1157">
            <v>6.252037417694798</v>
          </cell>
          <cell r="R1157" t="str">
            <v>CRISIL AAA</v>
          </cell>
          <cell r="S1157" t="str">
            <v/>
          </cell>
          <cell r="T1157">
            <v>100.1647</v>
          </cell>
          <cell r="U1157">
            <v>0.077714</v>
          </cell>
          <cell r="V1157">
            <v>0.0064670000000000005</v>
          </cell>
          <cell r="W1157" t="str">
            <v>Level-2</v>
          </cell>
          <cell r="X1157" t="str">
            <v>Maturity</v>
          </cell>
          <cell r="Y1157" t="str">
            <v/>
          </cell>
          <cell r="Z1157">
            <v>0</v>
          </cell>
          <cell r="AA1157" t="str">
            <v/>
          </cell>
          <cell r="AB1157" t="str">
            <v/>
          </cell>
          <cell r="AC1157" t="str">
            <v/>
          </cell>
          <cell r="AD1157" t="str">
            <v/>
          </cell>
          <cell r="AE1157" t="str">
            <v/>
          </cell>
          <cell r="AF1157" t="str">
            <v/>
          </cell>
          <cell r="AG1157" t="str">
            <v/>
          </cell>
          <cell r="AH1157" t="str">
            <v/>
          </cell>
          <cell r="AI1157" t="str">
            <v/>
          </cell>
          <cell r="AJ1157" t="str">
            <v/>
          </cell>
          <cell r="AK1157" t="str">
            <v/>
          </cell>
        </row>
        <row r="1158">
          <cell r="C1158" t="str">
            <v>INE020B08EJ6</v>
          </cell>
          <cell r="D1158" t="str">
            <v>Rural Electrification Corporation Ltd.</v>
          </cell>
          <cell r="E1158" t="str">
            <v>RECL 07.98% (Series 222 Perpetual) 28-Apr-2123 C 30-Apr-2033</v>
          </cell>
          <cell r="F1158" t="str">
            <v>Bond</v>
          </cell>
          <cell r="G1158">
            <v>81568</v>
          </cell>
          <cell r="H1158">
            <v>0.0798</v>
          </cell>
          <cell r="I1158">
            <v>100</v>
          </cell>
          <cell r="J1158">
            <v>101.1098</v>
          </cell>
          <cell r="K1158">
            <v>0.078</v>
          </cell>
          <cell r="L1158">
            <v>0.0073710000000000025</v>
          </cell>
          <cell r="M1158" t="str">
            <v>Call</v>
          </cell>
          <cell r="N1158">
            <v>48699</v>
          </cell>
          <cell r="O1158">
            <v>8.93972602739726</v>
          </cell>
          <cell r="P1158">
            <v>6.701854283488045</v>
          </cell>
          <cell r="Q1158">
            <v>6.216933472623418</v>
          </cell>
          <cell r="R1158" t="str">
            <v>CRISIL AAA</v>
          </cell>
          <cell r="S1158" t="str">
            <v/>
          </cell>
          <cell r="T1158">
            <v>101.1108</v>
          </cell>
          <cell r="U1158">
            <v>0.078</v>
          </cell>
          <cell r="V1158">
            <v>0.006967000000000001</v>
          </cell>
          <cell r="W1158" t="str">
            <v>Level-3</v>
          </cell>
          <cell r="X1158" t="str">
            <v>Maturity</v>
          </cell>
          <cell r="Y1158" t="str">
            <v/>
          </cell>
          <cell r="Z1158">
            <v>0</v>
          </cell>
          <cell r="AA1158">
            <v>90</v>
          </cell>
          <cell r="AB1158" t="str">
            <v/>
          </cell>
          <cell r="AC1158" t="str">
            <v/>
          </cell>
          <cell r="AD1158" t="str">
            <v/>
          </cell>
          <cell r="AE1158" t="str">
            <v/>
          </cell>
          <cell r="AF1158" t="str">
            <v/>
          </cell>
          <cell r="AG1158" t="str">
            <v/>
          </cell>
          <cell r="AH1158" t="str">
            <v/>
          </cell>
          <cell r="AI1158" t="str">
            <v/>
          </cell>
          <cell r="AJ1158" t="str">
            <v/>
          </cell>
          <cell r="AK1158" t="str">
            <v/>
          </cell>
        </row>
        <row r="1159">
          <cell r="C1159" t="str">
            <v>INE774D07VA9</v>
          </cell>
          <cell r="D1159" t="str">
            <v>Mahindra &amp; Mahindra Financial Services Ltd.</v>
          </cell>
          <cell r="E1159" t="str">
            <v>MMFSL 08.00% (Series AJ2023 STRPP1 Option II ) 26-Jun-2025</v>
          </cell>
          <cell r="F1159" t="str">
            <v>Bond</v>
          </cell>
          <cell r="G1159">
            <v>45834</v>
          </cell>
          <cell r="H1159">
            <v>0.08</v>
          </cell>
          <cell r="I1159">
            <v>100</v>
          </cell>
          <cell r="J1159">
            <v>99.8134</v>
          </cell>
          <cell r="K1159">
            <v>0.0816</v>
          </cell>
          <cell r="L1159">
            <v>0.011037000000000005</v>
          </cell>
          <cell r="M1159" t="str">
            <v>Maturity</v>
          </cell>
          <cell r="N1159">
            <v>45834</v>
          </cell>
          <cell r="O1159">
            <v>1.0956209297103077</v>
          </cell>
          <cell r="P1159">
            <v>1.0189170548829987</v>
          </cell>
          <cell r="Q1159">
            <v>0.9420460936418256</v>
          </cell>
          <cell r="R1159" t="str">
            <v>CRISIL AAA</v>
          </cell>
          <cell r="S1159" t="str">
            <v/>
          </cell>
          <cell r="T1159">
            <v>99.8123</v>
          </cell>
          <cell r="U1159">
            <v>0.0816</v>
          </cell>
          <cell r="V1159">
            <v>0.011055999999999996</v>
          </cell>
          <cell r="W1159" t="str">
            <v>Level-3</v>
          </cell>
          <cell r="X1159" t="str">
            <v>Maturity</v>
          </cell>
          <cell r="Y1159" t="str">
            <v/>
          </cell>
          <cell r="Z1159">
            <v>0</v>
          </cell>
          <cell r="AA1159" t="str">
            <v/>
          </cell>
          <cell r="AB1159" t="str">
            <v/>
          </cell>
          <cell r="AC1159" t="str">
            <v/>
          </cell>
          <cell r="AD1159" t="str">
            <v/>
          </cell>
          <cell r="AE1159" t="str">
            <v/>
          </cell>
          <cell r="AF1159" t="str">
            <v/>
          </cell>
          <cell r="AG1159" t="str">
            <v/>
          </cell>
          <cell r="AH1159" t="str">
            <v/>
          </cell>
          <cell r="AI1159" t="str">
            <v/>
          </cell>
          <cell r="AJ1159" t="str">
            <v/>
          </cell>
          <cell r="AK1159" t="str">
            <v/>
          </cell>
        </row>
        <row r="1160">
          <cell r="C1160" t="str">
            <v>INE306N07MR2</v>
          </cell>
          <cell r="D1160" t="str">
            <v>Tata Capital Ltd.</v>
          </cell>
          <cell r="E1160" t="str">
            <v>Tata Capital Ltd. FORMERLY- TCFSL 06.70% (Series NCDB FY 2022-23) 09-May-2025</v>
          </cell>
          <cell r="F1160" t="str">
            <v>Bond</v>
          </cell>
          <cell r="G1160">
            <v>45786</v>
          </cell>
          <cell r="H1160">
            <v>0.067</v>
          </cell>
          <cell r="I1160">
            <v>100</v>
          </cell>
          <cell r="J1160">
            <v>98.6566</v>
          </cell>
          <cell r="K1160">
            <v>0.0819</v>
          </cell>
          <cell r="L1160">
            <v>0.011782</v>
          </cell>
          <cell r="M1160" t="str">
            <v>Maturity</v>
          </cell>
          <cell r="N1160">
            <v>45786</v>
          </cell>
          <cell r="O1160">
            <v>0.9643835616438357</v>
          </cell>
          <cell r="P1160">
            <v>0.9616438356164384</v>
          </cell>
          <cell r="Q1160">
            <v>0.8888472461562421</v>
          </cell>
          <cell r="R1160" t="str">
            <v>[ICRA]AAA</v>
          </cell>
          <cell r="S1160" t="str">
            <v/>
          </cell>
          <cell r="T1160">
            <v>98.6543</v>
          </cell>
          <cell r="U1160">
            <v>0.0819</v>
          </cell>
          <cell r="V1160">
            <v>0.011200666666666678</v>
          </cell>
          <cell r="W1160" t="str">
            <v>Level-2</v>
          </cell>
          <cell r="X1160" t="str">
            <v>Maturity</v>
          </cell>
          <cell r="Y1160" t="str">
            <v/>
          </cell>
          <cell r="Z1160">
            <v>0</v>
          </cell>
          <cell r="AA1160" t="str">
            <v/>
          </cell>
          <cell r="AB1160" t="str">
            <v/>
          </cell>
          <cell r="AC1160" t="str">
            <v/>
          </cell>
          <cell r="AD1160" t="str">
            <v/>
          </cell>
          <cell r="AE1160" t="str">
            <v/>
          </cell>
          <cell r="AF1160" t="str">
            <v/>
          </cell>
          <cell r="AG1160" t="str">
            <v/>
          </cell>
          <cell r="AH1160" t="str">
            <v/>
          </cell>
          <cell r="AI1160" t="str">
            <v/>
          </cell>
          <cell r="AJ1160" t="str">
            <v/>
          </cell>
          <cell r="AK1160" t="str">
            <v/>
          </cell>
        </row>
        <row r="1161">
          <cell r="C1161" t="str">
            <v>INE040A08542</v>
          </cell>
          <cell r="D1161" t="str">
            <v>HDFC Bank Ltd.</v>
          </cell>
          <cell r="E1161" t="str">
            <v>HDFC BK (Erstwhile HDFC) 08.45% (Series P 012) 18-May-2026</v>
          </cell>
          <cell r="F1161" t="str">
            <v>Bond</v>
          </cell>
          <cell r="G1161">
            <v>46160</v>
          </cell>
          <cell r="H1161">
            <v>0.0845</v>
          </cell>
          <cell r="I1161">
            <v>100</v>
          </cell>
          <cell r="J1161">
            <v>100.8267</v>
          </cell>
          <cell r="K1161">
            <v>0.0798</v>
          </cell>
          <cell r="L1161">
            <v>0.009236999999999995</v>
          </cell>
          <cell r="M1161" t="str">
            <v>Maturity</v>
          </cell>
          <cell r="N1161">
            <v>46160</v>
          </cell>
          <cell r="O1161">
            <v>1.989041095890411</v>
          </cell>
          <cell r="P1161">
            <v>1.9087136005404275</v>
          </cell>
          <cell r="Q1161">
            <v>1.7676547513802812</v>
          </cell>
          <cell r="R1161" t="str">
            <v>CRISIL AAA</v>
          </cell>
          <cell r="S1161" t="str">
            <v/>
          </cell>
          <cell r="T1161">
            <v>100.8287</v>
          </cell>
          <cell r="U1161">
            <v>0.0798</v>
          </cell>
          <cell r="V1161">
            <v>0.008955999999999992</v>
          </cell>
          <cell r="W1161" t="str">
            <v>Level-2</v>
          </cell>
          <cell r="X1161" t="str">
            <v>Maturity</v>
          </cell>
          <cell r="Y1161" t="str">
            <v/>
          </cell>
          <cell r="Z1161">
            <v>0</v>
          </cell>
          <cell r="AA1161" t="str">
            <v/>
          </cell>
          <cell r="AB1161" t="str">
            <v/>
          </cell>
          <cell r="AC1161" t="str">
            <v/>
          </cell>
          <cell r="AD1161" t="str">
            <v/>
          </cell>
          <cell r="AE1161" t="str">
            <v/>
          </cell>
          <cell r="AF1161" t="str">
            <v/>
          </cell>
          <cell r="AG1161" t="str">
            <v/>
          </cell>
          <cell r="AH1161" t="str">
            <v/>
          </cell>
          <cell r="AI1161" t="str">
            <v/>
          </cell>
          <cell r="AJ1161" t="str">
            <v/>
          </cell>
          <cell r="AK1161" t="str">
            <v/>
          </cell>
        </row>
        <row r="1162">
          <cell r="C1162" t="str">
            <v>INE774D07VB7</v>
          </cell>
          <cell r="D1162" t="str">
            <v>Mahindra &amp; Mahindra Financial Services Ltd.</v>
          </cell>
          <cell r="E1162" t="str">
            <v>MMFSL 08.00% (Series AH2023 STRPP1) 25-Apr-2025</v>
          </cell>
          <cell r="F1162" t="str">
            <v>Bond</v>
          </cell>
          <cell r="G1162">
            <v>45772</v>
          </cell>
          <cell r="H1162">
            <v>0.08</v>
          </cell>
          <cell r="I1162">
            <v>100</v>
          </cell>
          <cell r="J1162">
            <v>99.9724</v>
          </cell>
          <cell r="K1162">
            <v>0.079849</v>
          </cell>
          <cell r="L1162">
            <v>0.009731000000000004</v>
          </cell>
          <cell r="M1162" t="str">
            <v>Maturity</v>
          </cell>
          <cell r="N1162">
            <v>45772</v>
          </cell>
          <cell r="O1162">
            <v>0.9260273972602739</v>
          </cell>
          <cell r="P1162">
            <v>0.9232876712328767</v>
          </cell>
          <cell r="Q1162">
            <v>0.8550155357210839</v>
          </cell>
          <cell r="R1162" t="str">
            <v>CRISIL AAA</v>
          </cell>
          <cell r="S1162" t="str">
            <v/>
          </cell>
          <cell r="T1162">
            <v>99.9739</v>
          </cell>
          <cell r="U1162">
            <v>0.079849</v>
          </cell>
          <cell r="V1162">
            <v>0.009649666666666668</v>
          </cell>
          <cell r="W1162" t="str">
            <v>Level-3</v>
          </cell>
          <cell r="X1162" t="str">
            <v>Maturity</v>
          </cell>
          <cell r="Y1162" t="str">
            <v/>
          </cell>
          <cell r="Z1162">
            <v>0</v>
          </cell>
          <cell r="AA1162" t="str">
            <v/>
          </cell>
          <cell r="AB1162" t="str">
            <v/>
          </cell>
          <cell r="AC1162" t="str">
            <v/>
          </cell>
          <cell r="AD1162" t="str">
            <v/>
          </cell>
          <cell r="AE1162" t="str">
            <v/>
          </cell>
          <cell r="AF1162" t="str">
            <v/>
          </cell>
          <cell r="AG1162" t="str">
            <v/>
          </cell>
          <cell r="AH1162" t="str">
            <v/>
          </cell>
          <cell r="AI1162" t="str">
            <v/>
          </cell>
          <cell r="AJ1162" t="str">
            <v/>
          </cell>
          <cell r="AK1162" t="str">
            <v/>
          </cell>
        </row>
        <row r="1163">
          <cell r="C1163" t="str">
            <v>INE752E07IJ1</v>
          </cell>
          <cell r="D1163" t="str">
            <v>Power Grid Corporation of India Ltd.</v>
          </cell>
          <cell r="E1163" t="str">
            <v>PGC 09.64% (XXXV- Issue STRPPS-J) 31-May-2024</v>
          </cell>
          <cell r="F1163" t="str">
            <v>Bond</v>
          </cell>
          <cell r="G1163">
            <v>45443</v>
          </cell>
          <cell r="H1163">
            <v>0.0964</v>
          </cell>
          <cell r="I1163">
            <v>100</v>
          </cell>
          <cell r="J1163">
            <v>100.0349</v>
          </cell>
          <cell r="K1163">
            <v>0.0714</v>
          </cell>
          <cell r="L1163">
            <v>0.004343134615384631</v>
          </cell>
          <cell r="M1163" t="str">
            <v>Maturity</v>
          </cell>
          <cell r="N1163">
            <v>45443</v>
          </cell>
          <cell r="O1163">
            <v>0.02459016393442623</v>
          </cell>
          <cell r="P1163">
            <v>0.02185792349726776</v>
          </cell>
          <cell r="Q1163">
            <v>0.020401272631386747</v>
          </cell>
          <cell r="R1163" t="str">
            <v>CRISIL AAA</v>
          </cell>
          <cell r="S1163" t="str">
            <v/>
          </cell>
          <cell r="T1163">
            <v>100.0399</v>
          </cell>
          <cell r="U1163">
            <v>0.0714</v>
          </cell>
          <cell r="V1163">
            <v>0.004611363636363636</v>
          </cell>
          <cell r="W1163" t="str">
            <v>Level-2</v>
          </cell>
          <cell r="X1163" t="str">
            <v>Maturity</v>
          </cell>
          <cell r="Y1163" t="str">
            <v/>
          </cell>
          <cell r="Z1163">
            <v>0</v>
          </cell>
          <cell r="AA1163" t="str">
            <v/>
          </cell>
          <cell r="AB1163" t="str">
            <v/>
          </cell>
          <cell r="AC1163" t="str">
            <v/>
          </cell>
          <cell r="AD1163" t="str">
            <v/>
          </cell>
          <cell r="AE1163" t="str">
            <v/>
          </cell>
          <cell r="AF1163" t="str">
            <v/>
          </cell>
          <cell r="AG1163" t="str">
            <v/>
          </cell>
          <cell r="AH1163" t="str">
            <v/>
          </cell>
          <cell r="AI1163" t="str">
            <v/>
          </cell>
          <cell r="AJ1163" t="str">
            <v/>
          </cell>
          <cell r="AK1163" t="str">
            <v/>
          </cell>
        </row>
        <row r="1164">
          <cell r="C1164" t="str">
            <v>INE965R07264</v>
          </cell>
          <cell r="D1164" t="str">
            <v>Gera Developments Pvt. Ltd.</v>
          </cell>
          <cell r="E1164" t="str">
            <v>Gera Developments 09.60% (Series A) 24-Jun-2024</v>
          </cell>
          <cell r="F1164" t="str">
            <v>Bond</v>
          </cell>
          <cell r="G1164">
            <v>45467</v>
          </cell>
          <cell r="H1164">
            <v>0.096</v>
          </cell>
          <cell r="I1164">
            <v>100</v>
          </cell>
          <cell r="J1164">
            <v>99.9367</v>
          </cell>
          <cell r="K1164">
            <v>0.103344</v>
          </cell>
          <cell r="L1164">
            <v>0.034747597707847716</v>
          </cell>
          <cell r="M1164" t="str">
            <v>Maturity</v>
          </cell>
          <cell r="N1164">
            <v>45467</v>
          </cell>
          <cell r="O1164">
            <v>0.09016393442622951</v>
          </cell>
          <cell r="P1164">
            <v>0.08743169398907104</v>
          </cell>
          <cell r="Q1164">
            <v>0.08313589597238591</v>
          </cell>
          <cell r="R1164" t="str">
            <v>CARE AA-</v>
          </cell>
          <cell r="S1164" t="str">
            <v/>
          </cell>
          <cell r="T1164">
            <v>99.9349</v>
          </cell>
          <cell r="U1164">
            <v>0.103344</v>
          </cell>
          <cell r="V1164">
            <v>0.034869</v>
          </cell>
          <cell r="W1164" t="str">
            <v>Level-3</v>
          </cell>
          <cell r="X1164" t="str">
            <v>Maturity</v>
          </cell>
          <cell r="Y1164">
            <v>0.0104</v>
          </cell>
          <cell r="Z1164">
            <v>0</v>
          </cell>
          <cell r="AA1164" t="str">
            <v/>
          </cell>
          <cell r="AB1164" t="str">
            <v/>
          </cell>
          <cell r="AC1164" t="str">
            <v/>
          </cell>
          <cell r="AD1164" t="str">
            <v/>
          </cell>
          <cell r="AE1164" t="str">
            <v/>
          </cell>
          <cell r="AF1164" t="str">
            <v/>
          </cell>
          <cell r="AG1164" t="str">
            <v/>
          </cell>
          <cell r="AH1164" t="str">
            <v/>
          </cell>
          <cell r="AI1164" t="str">
            <v/>
          </cell>
          <cell r="AJ1164" t="str">
            <v/>
          </cell>
          <cell r="AK1164" t="str">
            <v/>
          </cell>
        </row>
        <row r="1165">
          <cell r="C1165" t="str">
            <v>INE965R07272</v>
          </cell>
          <cell r="D1165" t="str">
            <v>Gera Developments Pvt. Ltd.</v>
          </cell>
          <cell r="E1165" t="str">
            <v>Gera Developments 09.60% (Series B) 24-Sep-2024</v>
          </cell>
          <cell r="F1165" t="str">
            <v>Bond</v>
          </cell>
          <cell r="G1165">
            <v>45559</v>
          </cell>
          <cell r="H1165">
            <v>0.096</v>
          </cell>
          <cell r="I1165">
            <v>100</v>
          </cell>
          <cell r="J1165">
            <v>99.703</v>
          </cell>
          <cell r="K1165">
            <v>0.104944</v>
          </cell>
          <cell r="L1165">
            <v>0.034869</v>
          </cell>
          <cell r="M1165" t="str">
            <v>Maturity</v>
          </cell>
          <cell r="N1165">
            <v>45559</v>
          </cell>
          <cell r="O1165">
            <v>0.34153005464480873</v>
          </cell>
          <cell r="P1165">
            <v>0.33879781420765026</v>
          </cell>
          <cell r="Q1165">
            <v>0.32190672455671054</v>
          </cell>
          <cell r="R1165" t="str">
            <v>CARE AA-</v>
          </cell>
          <cell r="S1165" t="str">
            <v/>
          </cell>
          <cell r="T1165">
            <v>99.7015</v>
          </cell>
          <cell r="U1165">
            <v>0.104944</v>
          </cell>
          <cell r="V1165">
            <v>0.034994</v>
          </cell>
          <cell r="W1165" t="str">
            <v>Level-3</v>
          </cell>
          <cell r="X1165" t="str">
            <v>Maturity</v>
          </cell>
          <cell r="Y1165">
            <v>0.0126</v>
          </cell>
          <cell r="Z1165">
            <v>0</v>
          </cell>
          <cell r="AA1165" t="str">
            <v/>
          </cell>
          <cell r="AB1165" t="str">
            <v/>
          </cell>
          <cell r="AC1165" t="str">
            <v/>
          </cell>
          <cell r="AD1165" t="str">
            <v/>
          </cell>
          <cell r="AE1165" t="str">
            <v/>
          </cell>
          <cell r="AF1165" t="str">
            <v/>
          </cell>
          <cell r="AG1165" t="str">
            <v/>
          </cell>
          <cell r="AH1165" t="str">
            <v/>
          </cell>
          <cell r="AI1165" t="str">
            <v/>
          </cell>
          <cell r="AJ1165" t="str">
            <v/>
          </cell>
          <cell r="AK1165" t="str">
            <v/>
          </cell>
        </row>
        <row r="1166">
          <cell r="C1166" t="str">
            <v>INE965R07256</v>
          </cell>
          <cell r="D1166" t="str">
            <v>Gera Developments Pvt. Ltd.</v>
          </cell>
          <cell r="E1166" t="str">
            <v>Gera Developments 09.60% (Series C) 24-Dec-2024</v>
          </cell>
          <cell r="F1166" t="str">
            <v>Bond</v>
          </cell>
          <cell r="G1166">
            <v>45650</v>
          </cell>
          <cell r="H1166">
            <v>0.096</v>
          </cell>
          <cell r="I1166">
            <v>100</v>
          </cell>
          <cell r="J1166">
            <v>99.579</v>
          </cell>
          <cell r="K1166">
            <v>0.106744</v>
          </cell>
          <cell r="L1166">
            <v>0.03664400000000001</v>
          </cell>
          <cell r="M1166" t="str">
            <v>Maturity</v>
          </cell>
          <cell r="N1166">
            <v>45650</v>
          </cell>
          <cell r="O1166">
            <v>0.5905307283479302</v>
          </cell>
          <cell r="P1166">
            <v>0.5816611221546318</v>
          </cell>
          <cell r="Q1166">
            <v>0.5521896558429803</v>
          </cell>
          <cell r="R1166" t="str">
            <v>CARE AA-</v>
          </cell>
          <cell r="S1166" t="str">
            <v/>
          </cell>
          <cell r="T1166">
            <v>99.5776</v>
          </cell>
          <cell r="U1166">
            <v>0.106744</v>
          </cell>
          <cell r="V1166">
            <v>0.036744</v>
          </cell>
          <cell r="W1166" t="str">
            <v>Level-3</v>
          </cell>
          <cell r="X1166" t="str">
            <v>Maturity</v>
          </cell>
          <cell r="Y1166">
            <v>0.01468</v>
          </cell>
          <cell r="Z1166">
            <v>0</v>
          </cell>
          <cell r="AA1166" t="str">
            <v/>
          </cell>
          <cell r="AB1166" t="str">
            <v/>
          </cell>
          <cell r="AC1166" t="str">
            <v/>
          </cell>
          <cell r="AD1166" t="str">
            <v/>
          </cell>
          <cell r="AE1166" t="str">
            <v/>
          </cell>
          <cell r="AF1166" t="str">
            <v/>
          </cell>
          <cell r="AG1166" t="str">
            <v/>
          </cell>
          <cell r="AH1166" t="str">
            <v/>
          </cell>
          <cell r="AI1166" t="str">
            <v/>
          </cell>
          <cell r="AJ1166" t="str">
            <v/>
          </cell>
          <cell r="AK1166" t="str">
            <v/>
          </cell>
        </row>
        <row r="1167">
          <cell r="C1167" t="str">
            <v>INE965R07322</v>
          </cell>
          <cell r="D1167" t="str">
            <v>Gera Developments Pvt. Ltd.</v>
          </cell>
          <cell r="E1167" t="str">
            <v>Gera Developments 09.60% (Series D) 24-Mar-2025</v>
          </cell>
          <cell r="F1167" t="str">
            <v>Bond</v>
          </cell>
          <cell r="G1167">
            <v>45740</v>
          </cell>
          <cell r="H1167">
            <v>0.096</v>
          </cell>
          <cell r="I1167">
            <v>100</v>
          </cell>
          <cell r="J1167">
            <v>99.3091</v>
          </cell>
          <cell r="K1167">
            <v>0.107944</v>
          </cell>
          <cell r="L1167">
            <v>0.037923411764705886</v>
          </cell>
          <cell r="M1167" t="str">
            <v>Maturity</v>
          </cell>
          <cell r="N1167">
            <v>45740</v>
          </cell>
          <cell r="O1167">
            <v>0.8371060708136837</v>
          </cell>
          <cell r="P1167">
            <v>0.816925169989408</v>
          </cell>
          <cell r="Q1167">
            <v>0.7750919094524409</v>
          </cell>
          <cell r="R1167" t="str">
            <v>CARE AA-</v>
          </cell>
          <cell r="S1167" t="str">
            <v/>
          </cell>
          <cell r="T1167">
            <v>99.3075</v>
          </cell>
          <cell r="U1167">
            <v>0.107944</v>
          </cell>
          <cell r="V1167">
            <v>0.0375375</v>
          </cell>
          <cell r="W1167" t="str">
            <v>Level-3</v>
          </cell>
          <cell r="X1167" t="str">
            <v>Maturity</v>
          </cell>
          <cell r="Y1167">
            <v>0.0166</v>
          </cell>
          <cell r="Z1167">
            <v>0</v>
          </cell>
          <cell r="AA1167" t="str">
            <v/>
          </cell>
          <cell r="AB1167" t="str">
            <v/>
          </cell>
          <cell r="AC1167" t="str">
            <v/>
          </cell>
          <cell r="AD1167" t="str">
            <v/>
          </cell>
          <cell r="AE1167" t="str">
            <v/>
          </cell>
          <cell r="AF1167" t="str">
            <v/>
          </cell>
          <cell r="AG1167" t="str">
            <v/>
          </cell>
          <cell r="AH1167" t="str">
            <v/>
          </cell>
          <cell r="AI1167" t="str">
            <v/>
          </cell>
          <cell r="AJ1167" t="str">
            <v/>
          </cell>
          <cell r="AK1167" t="str">
            <v/>
          </cell>
        </row>
        <row r="1168">
          <cell r="C1168" t="str">
            <v>INE965R07314</v>
          </cell>
          <cell r="D1168" t="str">
            <v>Gera Developments Pvt. Ltd.</v>
          </cell>
          <cell r="E1168" t="str">
            <v>Gera Developments 09.60% (Series E) 24-Jun-2025</v>
          </cell>
          <cell r="F1168" t="str">
            <v>Bond</v>
          </cell>
          <cell r="G1168">
            <v>45832</v>
          </cell>
          <cell r="H1168">
            <v>0.096</v>
          </cell>
          <cell r="I1168">
            <v>100</v>
          </cell>
          <cell r="J1168">
            <v>99.0871</v>
          </cell>
          <cell r="K1168">
            <v>0.108144</v>
          </cell>
          <cell r="L1168">
            <v>0.037581</v>
          </cell>
          <cell r="M1168" t="str">
            <v>Maturity</v>
          </cell>
          <cell r="N1168">
            <v>45832</v>
          </cell>
          <cell r="O1168">
            <v>1.0891608653342315</v>
          </cell>
          <cell r="P1168">
            <v>1.0515123969279159</v>
          </cell>
          <cell r="Q1168">
            <v>0.9975716999672848</v>
          </cell>
          <cell r="R1168" t="str">
            <v>CARE AA-</v>
          </cell>
          <cell r="S1168" t="str">
            <v/>
          </cell>
          <cell r="T1168">
            <v>99.0855</v>
          </cell>
          <cell r="U1168">
            <v>0.108144</v>
          </cell>
          <cell r="V1168">
            <v>0.037599999999999995</v>
          </cell>
          <cell r="W1168" t="str">
            <v>Level-3</v>
          </cell>
          <cell r="X1168" t="str">
            <v>Maturity</v>
          </cell>
          <cell r="Y1168">
            <v>0.0186</v>
          </cell>
          <cell r="Z1168">
            <v>0</v>
          </cell>
          <cell r="AA1168" t="str">
            <v/>
          </cell>
          <cell r="AB1168" t="str">
            <v/>
          </cell>
          <cell r="AC1168" t="str">
            <v/>
          </cell>
          <cell r="AD1168" t="str">
            <v/>
          </cell>
          <cell r="AE1168" t="str">
            <v/>
          </cell>
          <cell r="AF1168" t="str">
            <v/>
          </cell>
          <cell r="AG1168" t="str">
            <v/>
          </cell>
          <cell r="AH1168" t="str">
            <v/>
          </cell>
          <cell r="AI1168" t="str">
            <v/>
          </cell>
          <cell r="AJ1168" t="str">
            <v/>
          </cell>
          <cell r="AK1168" t="str">
            <v/>
          </cell>
        </row>
        <row r="1169">
          <cell r="C1169" t="str">
            <v>INE965R07306</v>
          </cell>
          <cell r="D1169" t="str">
            <v>Gera Developments Pvt. Ltd.</v>
          </cell>
          <cell r="E1169" t="str">
            <v>Gera Developments 09.60% (Series F) 24-Sep-2025</v>
          </cell>
          <cell r="F1169" t="str">
            <v>Bond</v>
          </cell>
          <cell r="G1169">
            <v>45924</v>
          </cell>
          <cell r="H1169">
            <v>0.096</v>
          </cell>
          <cell r="I1169">
            <v>100</v>
          </cell>
          <cell r="J1169">
            <v>98.8813</v>
          </cell>
          <cell r="K1169">
            <v>0.108144</v>
          </cell>
          <cell r="L1169">
            <v>0.037581</v>
          </cell>
          <cell r="M1169" t="str">
            <v>Maturity</v>
          </cell>
          <cell r="N1169">
            <v>45924</v>
          </cell>
          <cell r="O1169">
            <v>1.3412156598547795</v>
          </cell>
          <cell r="P1169">
            <v>1.2808785986575855</v>
          </cell>
          <cell r="Q1169">
            <v>1.2151718275958239</v>
          </cell>
          <cell r="R1169" t="str">
            <v>CARE AA-</v>
          </cell>
          <cell r="S1169" t="str">
            <v/>
          </cell>
          <cell r="T1169">
            <v>98.8797</v>
          </cell>
          <cell r="U1169">
            <v>0.108144</v>
          </cell>
          <cell r="V1169">
            <v>0.037599999999999995</v>
          </cell>
          <cell r="W1169" t="str">
            <v>Level-3</v>
          </cell>
          <cell r="X1169" t="str">
            <v>Maturity</v>
          </cell>
          <cell r="Y1169">
            <v>0.0206</v>
          </cell>
          <cell r="Z1169">
            <v>0</v>
          </cell>
          <cell r="AA1169" t="str">
            <v/>
          </cell>
          <cell r="AB1169" t="str">
            <v/>
          </cell>
          <cell r="AC1169" t="str">
            <v/>
          </cell>
          <cell r="AD1169" t="str">
            <v/>
          </cell>
          <cell r="AE1169" t="str">
            <v/>
          </cell>
          <cell r="AF1169" t="str">
            <v/>
          </cell>
          <cell r="AG1169" t="str">
            <v/>
          </cell>
          <cell r="AH1169" t="str">
            <v/>
          </cell>
          <cell r="AI1169" t="str">
            <v/>
          </cell>
          <cell r="AJ1169" t="str">
            <v/>
          </cell>
          <cell r="AK1169" t="str">
            <v/>
          </cell>
        </row>
        <row r="1170">
          <cell r="C1170" t="str">
            <v>INE965R07298</v>
          </cell>
          <cell r="D1170" t="str">
            <v>Gera Developments Pvt. Ltd.</v>
          </cell>
          <cell r="E1170" t="str">
            <v>Gera Developments 09.60% (Series G) 24-Dec-2025</v>
          </cell>
          <cell r="F1170" t="str">
            <v>Bond</v>
          </cell>
          <cell r="G1170">
            <v>46015</v>
          </cell>
          <cell r="H1170">
            <v>0.096</v>
          </cell>
          <cell r="I1170">
            <v>100</v>
          </cell>
          <cell r="J1170">
            <v>98.6874</v>
          </cell>
          <cell r="K1170">
            <v>0.108144</v>
          </cell>
          <cell r="L1170">
            <v>0.037581</v>
          </cell>
          <cell r="M1170" t="str">
            <v>Maturity</v>
          </cell>
          <cell r="N1170">
            <v>46015</v>
          </cell>
          <cell r="O1170">
            <v>1.5905307283479302</v>
          </cell>
          <cell r="P1170">
            <v>1.5019662471476496</v>
          </cell>
          <cell r="Q1170">
            <v>1.4249180768938456</v>
          </cell>
          <cell r="R1170" t="str">
            <v>CARE AA-</v>
          </cell>
          <cell r="S1170" t="str">
            <v/>
          </cell>
          <cell r="T1170">
            <v>98.6859</v>
          </cell>
          <cell r="U1170">
            <v>0.108144</v>
          </cell>
          <cell r="V1170">
            <v>0.037599999999999995</v>
          </cell>
          <cell r="W1170" t="str">
            <v>Level-3</v>
          </cell>
          <cell r="X1170" t="str">
            <v>Maturity</v>
          </cell>
          <cell r="Y1170">
            <v>0.0224</v>
          </cell>
          <cell r="Z1170">
            <v>0</v>
          </cell>
          <cell r="AA1170" t="str">
            <v/>
          </cell>
          <cell r="AB1170" t="str">
            <v/>
          </cell>
          <cell r="AC1170" t="str">
            <v/>
          </cell>
          <cell r="AD1170" t="str">
            <v/>
          </cell>
          <cell r="AE1170" t="str">
            <v/>
          </cell>
          <cell r="AF1170" t="str">
            <v/>
          </cell>
          <cell r="AG1170" t="str">
            <v/>
          </cell>
          <cell r="AH1170" t="str">
            <v/>
          </cell>
          <cell r="AI1170" t="str">
            <v/>
          </cell>
          <cell r="AJ1170" t="str">
            <v/>
          </cell>
          <cell r="AK1170" t="str">
            <v/>
          </cell>
        </row>
        <row r="1171">
          <cell r="C1171" t="str">
            <v>INE965R07280</v>
          </cell>
          <cell r="D1171" t="str">
            <v>Gera Developments Pvt. Ltd.</v>
          </cell>
          <cell r="E1171" t="str">
            <v>Gera Developments 09.60% (Series H) 24-Mar-2026</v>
          </cell>
          <cell r="F1171" t="str">
            <v>Bond</v>
          </cell>
          <cell r="G1171">
            <v>46105</v>
          </cell>
          <cell r="H1171">
            <v>0.096</v>
          </cell>
          <cell r="I1171">
            <v>100</v>
          </cell>
          <cell r="J1171">
            <v>98.4961</v>
          </cell>
          <cell r="K1171">
            <v>0.108144</v>
          </cell>
          <cell r="L1171">
            <v>0.037581</v>
          </cell>
          <cell r="M1171" t="str">
            <v>Maturity</v>
          </cell>
          <cell r="N1171">
            <v>46105</v>
          </cell>
          <cell r="O1171">
            <v>1.8371060708136837</v>
          </cell>
          <cell r="P1171">
            <v>1.7158839292046235</v>
          </cell>
          <cell r="Q1171">
            <v>1.6278621661562243</v>
          </cell>
          <cell r="R1171" t="str">
            <v>CARE AA-</v>
          </cell>
          <cell r="S1171" t="str">
            <v/>
          </cell>
          <cell r="T1171">
            <v>98.4946</v>
          </cell>
          <cell r="U1171">
            <v>0.108144</v>
          </cell>
          <cell r="V1171">
            <v>0.037599999999999995</v>
          </cell>
          <cell r="W1171" t="str">
            <v>Level-3</v>
          </cell>
          <cell r="X1171" t="str">
            <v>Maturity</v>
          </cell>
          <cell r="Y1171">
            <v>0.0242</v>
          </cell>
          <cell r="Z1171">
            <v>0</v>
          </cell>
          <cell r="AA1171" t="str">
            <v/>
          </cell>
          <cell r="AB1171" t="str">
            <v/>
          </cell>
          <cell r="AC1171" t="str">
            <v/>
          </cell>
          <cell r="AD1171" t="str">
            <v/>
          </cell>
          <cell r="AE1171" t="str">
            <v/>
          </cell>
          <cell r="AF1171" t="str">
            <v/>
          </cell>
          <cell r="AG1171" t="str">
            <v/>
          </cell>
          <cell r="AH1171" t="str">
            <v/>
          </cell>
          <cell r="AI1171" t="str">
            <v/>
          </cell>
          <cell r="AJ1171" t="str">
            <v/>
          </cell>
          <cell r="AK1171" t="str">
            <v/>
          </cell>
        </row>
        <row r="1172">
          <cell r="C1172" t="str">
            <v>INE0M2307131</v>
          </cell>
          <cell r="D1172" t="str">
            <v>Andhra Pradesh State Beverages Corp. Ltd.</v>
          </cell>
          <cell r="E1172" t="str">
            <v>APSBCL 09.62% (Series II 2022-23 SUB SERIES C) 28-Nov-2025</v>
          </cell>
          <cell r="F1172" t="str">
            <v>Bond</v>
          </cell>
          <cell r="G1172">
            <v>45989</v>
          </cell>
          <cell r="H1172">
            <v>0.0962</v>
          </cell>
          <cell r="I1172">
            <v>100</v>
          </cell>
          <cell r="J1172">
            <v>100.499</v>
          </cell>
          <cell r="K1172">
            <v>0.0947</v>
          </cell>
          <cell r="L1172">
            <v>0.024137000000000006</v>
          </cell>
          <cell r="M1172" t="str">
            <v>Maturity</v>
          </cell>
          <cell r="N1172">
            <v>45989</v>
          </cell>
          <cell r="O1172">
            <v>1.5191181974698704</v>
          </cell>
          <cell r="P1172">
            <v>1.0693097374930696</v>
          </cell>
          <cell r="Q1172">
            <v>1.0445793220436852</v>
          </cell>
          <cell r="R1172" t="str">
            <v>IND AA(CE)</v>
          </cell>
          <cell r="S1172" t="str">
            <v/>
          </cell>
          <cell r="T1172">
            <v>100.4999</v>
          </cell>
          <cell r="U1172">
            <v>0.0947</v>
          </cell>
          <cell r="V1172">
            <v>0.023856000000000002</v>
          </cell>
          <cell r="W1172" t="str">
            <v>Level-3</v>
          </cell>
          <cell r="X1172" t="str">
            <v>Maturity</v>
          </cell>
          <cell r="Y1172" t="str">
            <v/>
          </cell>
          <cell r="Z1172">
            <v>0</v>
          </cell>
          <cell r="AA1172" t="str">
            <v/>
          </cell>
          <cell r="AB1172" t="str">
            <v/>
          </cell>
          <cell r="AC1172" t="str">
            <v/>
          </cell>
          <cell r="AD1172" t="str">
            <v/>
          </cell>
          <cell r="AE1172" t="str">
            <v/>
          </cell>
          <cell r="AF1172" t="str">
            <v/>
          </cell>
          <cell r="AG1172" t="str">
            <v/>
          </cell>
          <cell r="AH1172" t="str">
            <v/>
          </cell>
          <cell r="AI1172" t="str">
            <v/>
          </cell>
          <cell r="AJ1172" t="str">
            <v/>
          </cell>
          <cell r="AK1172" t="str">
            <v/>
          </cell>
        </row>
        <row r="1173">
          <cell r="C1173" t="str">
            <v>INE0AY207012</v>
          </cell>
          <cell r="D1173" t="str">
            <v>RenServ Global Pvt. Ltd.</v>
          </cell>
          <cell r="E1173" t="str">
            <v>RenServ Global (FORMERLY - Renew Services Pvt. Ltd.) 10.24% (Series A) 25-May-2026</v>
          </cell>
          <cell r="F1173" t="str">
            <v>Bond</v>
          </cell>
          <cell r="G1173">
            <v>46167</v>
          </cell>
          <cell r="H1173">
            <v>0.1024</v>
          </cell>
          <cell r="I1173">
            <v>100</v>
          </cell>
          <cell r="J1173">
            <v>100.0316</v>
          </cell>
          <cell r="K1173">
            <v>0.1049</v>
          </cell>
          <cell r="L1173">
            <v>0.034786</v>
          </cell>
          <cell r="M1173" t="str">
            <v>Maturity</v>
          </cell>
          <cell r="N1173">
            <v>46167</v>
          </cell>
          <cell r="O1173">
            <v>2.0069466277415975</v>
          </cell>
          <cell r="P1173">
            <v>1.8544032619904687</v>
          </cell>
          <cell r="Q1173">
            <v>1.761987041655631</v>
          </cell>
          <cell r="R1173" t="str">
            <v>CARE A+(CE)</v>
          </cell>
          <cell r="S1173" t="str">
            <v/>
          </cell>
          <cell r="T1173">
            <v>100.0322</v>
          </cell>
          <cell r="U1173">
            <v>0.1049</v>
          </cell>
          <cell r="V1173">
            <v>0.034784999999999996</v>
          </cell>
          <cell r="W1173" t="str">
            <v>Level-3</v>
          </cell>
          <cell r="X1173" t="str">
            <v>Maturity</v>
          </cell>
          <cell r="Y1173" t="str">
            <v/>
          </cell>
          <cell r="Z1173">
            <v>0</v>
          </cell>
          <cell r="AA1173" t="str">
            <v/>
          </cell>
          <cell r="AB1173" t="str">
            <v/>
          </cell>
          <cell r="AC1173" t="str">
            <v/>
          </cell>
          <cell r="AD1173" t="str">
            <v/>
          </cell>
          <cell r="AE1173" t="str">
            <v/>
          </cell>
          <cell r="AF1173" t="str">
            <v/>
          </cell>
          <cell r="AG1173" t="str">
            <v/>
          </cell>
          <cell r="AH1173" t="str">
            <v/>
          </cell>
          <cell r="AI1173" t="str">
            <v/>
          </cell>
          <cell r="AJ1173" t="str">
            <v/>
          </cell>
          <cell r="AK1173" t="str">
            <v/>
          </cell>
        </row>
        <row r="1174">
          <cell r="C1174" t="str">
            <v>INE0AY207020</v>
          </cell>
          <cell r="D1174" t="str">
            <v>RenServ Global Pvt. Ltd.</v>
          </cell>
          <cell r="E1174" t="str">
            <v>RenServ Global (FORMERLY - Renew Services Pvt. Ltd.) 10.03% (Series B) 08-Nov-2024</v>
          </cell>
          <cell r="F1174" t="str">
            <v>Bond</v>
          </cell>
          <cell r="G1174">
            <v>45604</v>
          </cell>
          <cell r="H1174">
            <v>0.1003</v>
          </cell>
          <cell r="I1174">
            <v>100</v>
          </cell>
          <cell r="J1174">
            <v>100.1069</v>
          </cell>
          <cell r="K1174">
            <v>0.1027</v>
          </cell>
          <cell r="L1174">
            <v>0.032664128311258284</v>
          </cell>
          <cell r="M1174" t="str">
            <v>Maturity</v>
          </cell>
          <cell r="N1174">
            <v>45604</v>
          </cell>
          <cell r="O1174">
            <v>0.4644808743169399</v>
          </cell>
          <cell r="P1174">
            <v>0.45136997822814795</v>
          </cell>
          <cell r="Q1174">
            <v>0.4475397835803396</v>
          </cell>
          <cell r="R1174" t="str">
            <v>CARE A+(CE)</v>
          </cell>
          <cell r="S1174" t="str">
            <v/>
          </cell>
          <cell r="T1174">
            <v>100.1076</v>
          </cell>
          <cell r="U1174">
            <v>0.1027</v>
          </cell>
          <cell r="V1174">
            <v>0.032880047619047614</v>
          </cell>
          <cell r="W1174" t="str">
            <v>Level-3</v>
          </cell>
          <cell r="X1174" t="str">
            <v>Maturity</v>
          </cell>
          <cell r="Y1174" t="str">
            <v/>
          </cell>
          <cell r="Z1174">
            <v>0</v>
          </cell>
          <cell r="AA1174" t="str">
            <v/>
          </cell>
          <cell r="AB1174" t="str">
            <v/>
          </cell>
          <cell r="AC1174" t="str">
            <v/>
          </cell>
          <cell r="AD1174" t="str">
            <v/>
          </cell>
          <cell r="AE1174" t="str">
            <v/>
          </cell>
          <cell r="AF1174" t="str">
            <v/>
          </cell>
          <cell r="AG1174" t="str">
            <v/>
          </cell>
          <cell r="AH1174" t="str">
            <v/>
          </cell>
          <cell r="AI1174" t="str">
            <v/>
          </cell>
          <cell r="AJ1174" t="str">
            <v/>
          </cell>
          <cell r="AK1174" t="str">
            <v/>
          </cell>
        </row>
        <row r="1175">
          <cell r="C1175" t="str">
            <v>INE121A07RB5</v>
          </cell>
          <cell r="D1175" t="str">
            <v>Cholamandalam Investment &amp; Finance Co. Ltd.</v>
          </cell>
          <cell r="E1175" t="str">
            <v>Cholamandalam Investment &amp; Fin 08.25% (Series I) 04-Mar-2025</v>
          </cell>
          <cell r="F1175" t="str">
            <v>Bond</v>
          </cell>
          <cell r="G1175">
            <v>45720</v>
          </cell>
          <cell r="H1175">
            <v>0.0825</v>
          </cell>
          <cell r="I1175">
            <v>100</v>
          </cell>
          <cell r="J1175">
            <v>99.8755</v>
          </cell>
          <cell r="K1175">
            <v>0.083825</v>
          </cell>
          <cell r="L1175">
            <v>0.013725000000000001</v>
          </cell>
          <cell r="M1175" t="str">
            <v>Maturity</v>
          </cell>
          <cell r="N1175">
            <v>45720</v>
          </cell>
          <cell r="O1175">
            <v>0.7835616438356164</v>
          </cell>
          <cell r="P1175">
            <v>0.7808219178082192</v>
          </cell>
          <cell r="Q1175">
            <v>0.7204317281924842</v>
          </cell>
          <cell r="R1175" t="str">
            <v>[ICRA]AA+</v>
          </cell>
          <cell r="S1175" t="str">
            <v/>
          </cell>
          <cell r="T1175">
            <v>99.8765</v>
          </cell>
          <cell r="U1175">
            <v>0.083825</v>
          </cell>
          <cell r="V1175">
            <v>0.013725000000000001</v>
          </cell>
          <cell r="W1175" t="str">
            <v>Level-3</v>
          </cell>
          <cell r="X1175" t="str">
            <v>Maturity</v>
          </cell>
          <cell r="Y1175" t="str">
            <v/>
          </cell>
          <cell r="Z1175">
            <v>0</v>
          </cell>
          <cell r="AA1175" t="str">
            <v/>
          </cell>
          <cell r="AB1175" t="str">
            <v/>
          </cell>
          <cell r="AC1175" t="str">
            <v/>
          </cell>
          <cell r="AD1175" t="str">
            <v/>
          </cell>
          <cell r="AE1175" t="str">
            <v/>
          </cell>
          <cell r="AF1175" t="str">
            <v/>
          </cell>
          <cell r="AG1175" t="str">
            <v/>
          </cell>
          <cell r="AH1175" t="str">
            <v/>
          </cell>
          <cell r="AI1175" t="str">
            <v/>
          </cell>
          <cell r="AJ1175" t="str">
            <v/>
          </cell>
          <cell r="AK1175" t="str">
            <v/>
          </cell>
        </row>
        <row r="1176">
          <cell r="C1176" t="str">
            <v>INE134E08MN4</v>
          </cell>
          <cell r="D1176" t="str">
            <v>Power Finance Corporation Ltd.</v>
          </cell>
          <cell r="E1176" t="str">
            <v>PFC 07.44% (Series 229) 10-May-2028 P/C 09-May-2025</v>
          </cell>
          <cell r="F1176" t="str">
            <v>Bond</v>
          </cell>
          <cell r="G1176">
            <v>45786</v>
          </cell>
          <cell r="H1176">
            <v>0.0744</v>
          </cell>
          <cell r="I1176">
            <v>100</v>
          </cell>
          <cell r="J1176">
            <v>99.8018</v>
          </cell>
          <cell r="K1176">
            <v>0.0764</v>
          </cell>
          <cell r="L1176">
            <v>0.006281999999999996</v>
          </cell>
          <cell r="M1176" t="str">
            <v>Put and Call</v>
          </cell>
          <cell r="N1176">
            <v>45786</v>
          </cell>
          <cell r="O1176">
            <v>0.9643835616438357</v>
          </cell>
          <cell r="P1176">
            <v>0.9616438356164384</v>
          </cell>
          <cell r="Q1176">
            <v>0.8933889219773675</v>
          </cell>
          <cell r="R1176" t="str">
            <v>CRISIL AAA</v>
          </cell>
          <cell r="S1176" t="str">
            <v/>
          </cell>
          <cell r="T1176">
            <v>99.8027</v>
          </cell>
          <cell r="U1176">
            <v>0.0764</v>
          </cell>
          <cell r="V1176">
            <v>0.006000666666666668</v>
          </cell>
          <cell r="W1176" t="str">
            <v>Level-2</v>
          </cell>
          <cell r="X1176" t="str">
            <v>Deemed Maturity</v>
          </cell>
          <cell r="Y1176" t="str">
            <v/>
          </cell>
          <cell r="Z1176">
            <v>0</v>
          </cell>
          <cell r="AA1176">
            <v>1</v>
          </cell>
          <cell r="AB1176">
            <v>1</v>
          </cell>
          <cell r="AC1176" t="str">
            <v/>
          </cell>
          <cell r="AD1176" t="str">
            <v/>
          </cell>
          <cell r="AE1176" t="str">
            <v/>
          </cell>
          <cell r="AF1176" t="str">
            <v/>
          </cell>
          <cell r="AG1176" t="str">
            <v/>
          </cell>
          <cell r="AH1176" t="str">
            <v/>
          </cell>
          <cell r="AI1176" t="str">
            <v/>
          </cell>
          <cell r="AJ1176" t="str">
            <v/>
          </cell>
          <cell r="AK1176" t="str">
            <v/>
          </cell>
        </row>
        <row r="1177">
          <cell r="C1177" t="str">
            <v>INE296A08763</v>
          </cell>
          <cell r="D1177" t="str">
            <v>Bajaj Finance Ltd.</v>
          </cell>
          <cell r="E1177" t="str">
            <v>Bajaj Finance 08.94% (Series 141 TIER II ) 07-Nov2025</v>
          </cell>
          <cell r="F1177" t="str">
            <v>Bond</v>
          </cell>
          <cell r="G1177">
            <v>45968</v>
          </cell>
          <cell r="H1177">
            <v>0.0894</v>
          </cell>
          <cell r="I1177">
            <v>100</v>
          </cell>
          <cell r="J1177">
            <v>100.9168</v>
          </cell>
          <cell r="K1177">
            <v>0.0815</v>
          </cell>
          <cell r="L1177">
            <v>0.010937000000000002</v>
          </cell>
          <cell r="M1177" t="str">
            <v>Maturity</v>
          </cell>
          <cell r="N1177">
            <v>45968</v>
          </cell>
          <cell r="O1177">
            <v>1.4617186915188263</v>
          </cell>
          <cell r="P1177">
            <v>1.3787832733986314</v>
          </cell>
          <cell r="Q1177">
            <v>1.274880511695452</v>
          </cell>
          <cell r="R1177" t="str">
            <v>CRISIL AAA</v>
          </cell>
          <cell r="S1177" t="str">
            <v/>
          </cell>
          <cell r="T1177">
            <v>100.9183</v>
          </cell>
          <cell r="U1177">
            <v>0.0815</v>
          </cell>
          <cell r="V1177">
            <v>0.010955999999999994</v>
          </cell>
          <cell r="W1177" t="str">
            <v>Level-3</v>
          </cell>
          <cell r="X1177" t="str">
            <v>Maturity</v>
          </cell>
          <cell r="Y1177" t="str">
            <v/>
          </cell>
          <cell r="Z1177">
            <v>0</v>
          </cell>
          <cell r="AA1177" t="str">
            <v/>
          </cell>
          <cell r="AB1177" t="str">
            <v/>
          </cell>
          <cell r="AC1177" t="str">
            <v/>
          </cell>
          <cell r="AD1177" t="str">
            <v/>
          </cell>
          <cell r="AE1177" t="str">
            <v/>
          </cell>
          <cell r="AF1177" t="str">
            <v/>
          </cell>
          <cell r="AG1177" t="str">
            <v/>
          </cell>
          <cell r="AH1177" t="str">
            <v/>
          </cell>
          <cell r="AI1177" t="str">
            <v/>
          </cell>
          <cell r="AJ1177" t="str">
            <v/>
          </cell>
          <cell r="AK1177" t="str">
            <v/>
          </cell>
        </row>
        <row r="1178">
          <cell r="C1178" t="str">
            <v>INE909H08311</v>
          </cell>
          <cell r="D1178" t="str">
            <v>TMF Holdings Ltd.</v>
          </cell>
          <cell r="E1178" t="str">
            <v>TMF Holdings 07.7541% (Series F FY 2020-21) 30-Dec-2120 P/C 30-Dec-2025</v>
          </cell>
          <cell r="F1178" t="str">
            <v>Bond</v>
          </cell>
          <cell r="G1178">
            <v>46021</v>
          </cell>
          <cell r="H1178">
            <v>0.077541</v>
          </cell>
          <cell r="I1178">
            <v>100</v>
          </cell>
          <cell r="J1178">
            <v>98.449</v>
          </cell>
          <cell r="K1178">
            <v>0.0878</v>
          </cell>
          <cell r="L1178">
            <v>0.017237000000000002</v>
          </cell>
          <cell r="M1178" t="str">
            <v>Put and Call</v>
          </cell>
          <cell r="N1178">
            <v>46021</v>
          </cell>
          <cell r="O1178">
            <v>1.6065573770491803</v>
          </cell>
          <cell r="P1178">
            <v>1.531228683802484</v>
          </cell>
          <cell r="Q1178">
            <v>1.4076380619622026</v>
          </cell>
          <cell r="R1178" t="str">
            <v>CRISIL AA</v>
          </cell>
          <cell r="S1178" t="str">
            <v/>
          </cell>
          <cell r="T1178">
            <v>98.4469</v>
          </cell>
          <cell r="U1178">
            <v>0.0878</v>
          </cell>
          <cell r="V1178">
            <v>0.017255999999999994</v>
          </cell>
          <cell r="W1178" t="str">
            <v>Level-3</v>
          </cell>
          <cell r="X1178" t="str">
            <v>Deemed Maturity</v>
          </cell>
          <cell r="Y1178" t="str">
            <v/>
          </cell>
          <cell r="Z1178">
            <v>0</v>
          </cell>
          <cell r="AA1178">
            <v>1082</v>
          </cell>
          <cell r="AB1178">
            <v>1</v>
          </cell>
          <cell r="AC1178" t="str">
            <v/>
          </cell>
          <cell r="AD1178" t="str">
            <v/>
          </cell>
          <cell r="AE1178" t="str">
            <v/>
          </cell>
          <cell r="AF1178" t="str">
            <v/>
          </cell>
          <cell r="AG1178" t="str">
            <v/>
          </cell>
          <cell r="AH1178" t="str">
            <v/>
          </cell>
          <cell r="AI1178" t="str">
            <v/>
          </cell>
          <cell r="AJ1178" t="str">
            <v/>
          </cell>
          <cell r="AK1178" t="str">
            <v/>
          </cell>
        </row>
        <row r="1179">
          <cell r="C1179" t="str">
            <v>INE528G08279</v>
          </cell>
          <cell r="D1179" t="str">
            <v>Yes Bank Ltd.</v>
          </cell>
          <cell r="E1179" t="str">
            <v>Yes Bank 08.85% 24-Feb-2025</v>
          </cell>
          <cell r="F1179" t="str">
            <v>Bond</v>
          </cell>
          <cell r="G1179">
            <v>45712</v>
          </cell>
          <cell r="H1179">
            <v>0.0885</v>
          </cell>
          <cell r="I1179">
            <v>100</v>
          </cell>
          <cell r="J1179">
            <v>99.4004</v>
          </cell>
          <cell r="K1179">
            <v>0.095</v>
          </cell>
          <cell r="L1179">
            <v>0.024900000000000005</v>
          </cell>
          <cell r="M1179" t="str">
            <v>Maturity</v>
          </cell>
          <cell r="N1179">
            <v>45712</v>
          </cell>
          <cell r="O1179">
            <v>0.7595628415300546</v>
          </cell>
          <cell r="P1179">
            <v>0.7568306010928961</v>
          </cell>
          <cell r="Q1179">
            <v>0.6911694987149737</v>
          </cell>
          <cell r="R1179" t="str">
            <v>[ICRA]A-</v>
          </cell>
          <cell r="S1179" t="str">
            <v/>
          </cell>
          <cell r="T1179">
            <v>99.4</v>
          </cell>
          <cell r="U1179">
            <v>0.095</v>
          </cell>
          <cell r="V1179">
            <v>0.024300000000000002</v>
          </cell>
          <cell r="W1179" t="str">
            <v>Level-3</v>
          </cell>
          <cell r="X1179" t="str">
            <v>Maturity</v>
          </cell>
          <cell r="Y1179" t="str">
            <v/>
          </cell>
          <cell r="Z1179">
            <v>0</v>
          </cell>
          <cell r="AA1179" t="str">
            <v/>
          </cell>
          <cell r="AB1179" t="str">
            <v/>
          </cell>
          <cell r="AC1179" t="str">
            <v/>
          </cell>
          <cell r="AD1179" t="str">
            <v/>
          </cell>
          <cell r="AE1179" t="str">
            <v/>
          </cell>
          <cell r="AF1179" t="str">
            <v/>
          </cell>
          <cell r="AG1179" t="str">
            <v/>
          </cell>
          <cell r="AH1179" t="str">
            <v/>
          </cell>
          <cell r="AI1179" t="str">
            <v/>
          </cell>
          <cell r="AJ1179" t="str">
            <v/>
          </cell>
          <cell r="AK1179" t="str">
            <v/>
          </cell>
        </row>
        <row r="1180">
          <cell r="C1180" t="str">
            <v>INE733E07KD0</v>
          </cell>
          <cell r="D1180" t="str">
            <v>NTPC</v>
          </cell>
          <cell r="E1180" t="str">
            <v>NTPC 08.10% (Series 61,STRPP C) 27-May-2031</v>
          </cell>
          <cell r="F1180" t="str">
            <v>Bond</v>
          </cell>
          <cell r="G1180">
            <v>47995</v>
          </cell>
          <cell r="H1180">
            <v>0.081</v>
          </cell>
          <cell r="I1180">
            <v>100</v>
          </cell>
          <cell r="J1180">
            <v>103.6669</v>
          </cell>
          <cell r="K1180">
            <v>0.0741</v>
          </cell>
          <cell r="L1180">
            <v>0.0033480000000000038</v>
          </cell>
          <cell r="M1180" t="str">
            <v>Maturity</v>
          </cell>
          <cell r="N1180">
            <v>47995</v>
          </cell>
          <cell r="O1180">
            <v>7.013646231005315</v>
          </cell>
          <cell r="P1180">
            <v>5.240913285762667</v>
          </cell>
          <cell r="Q1180">
            <v>4.879353212701487</v>
          </cell>
          <cell r="R1180" t="str">
            <v>CRISIL AAA</v>
          </cell>
          <cell r="S1180" t="str">
            <v/>
          </cell>
          <cell r="T1180">
            <v>103.6673</v>
          </cell>
          <cell r="U1180">
            <v>0.0741</v>
          </cell>
          <cell r="V1180">
            <v>0.003387000000000001</v>
          </cell>
          <cell r="W1180" t="str">
            <v>Level-3</v>
          </cell>
          <cell r="X1180" t="str">
            <v>Maturity</v>
          </cell>
          <cell r="Y1180" t="str">
            <v/>
          </cell>
          <cell r="Z1180">
            <v>0</v>
          </cell>
          <cell r="AA1180" t="str">
            <v/>
          </cell>
          <cell r="AB1180" t="str">
            <v/>
          </cell>
          <cell r="AC1180" t="str">
            <v/>
          </cell>
          <cell r="AD1180" t="str">
            <v/>
          </cell>
          <cell r="AE1180" t="str">
            <v/>
          </cell>
          <cell r="AF1180" t="str">
            <v/>
          </cell>
          <cell r="AG1180" t="str">
            <v/>
          </cell>
          <cell r="AH1180" t="str">
            <v/>
          </cell>
          <cell r="AI1180" t="str">
            <v/>
          </cell>
          <cell r="AJ1180" t="str">
            <v/>
          </cell>
          <cell r="AK1180" t="str">
            <v/>
          </cell>
        </row>
        <row r="1181">
          <cell r="C1181" t="str">
            <v>INE733E07HC8</v>
          </cell>
          <cell r="D1181" t="str">
            <v>NTPC</v>
          </cell>
          <cell r="E1181" t="str">
            <v>NTPC 09.00% (Series (XLII) STRPPS E) 25-Jan-2027</v>
          </cell>
          <cell r="F1181" t="str">
            <v>Bond</v>
          </cell>
          <cell r="G1181">
            <v>46412</v>
          </cell>
          <cell r="H1181">
            <v>0.09</v>
          </cell>
          <cell r="I1181">
            <v>100</v>
          </cell>
          <cell r="J1181">
            <v>103.5396</v>
          </cell>
          <cell r="K1181">
            <v>0.0746</v>
          </cell>
          <cell r="L1181">
            <v>0.004486000000000004</v>
          </cell>
          <cell r="M1181" t="str">
            <v>Maturity</v>
          </cell>
          <cell r="N1181">
            <v>46412</v>
          </cell>
          <cell r="O1181">
            <v>2.6775956284153004</v>
          </cell>
          <cell r="P1181">
            <v>2.4388788742129104</v>
          </cell>
          <cell r="Q1181">
            <v>2.2695690249515263</v>
          </cell>
          <cell r="R1181" t="str">
            <v>CRISIL AAA</v>
          </cell>
          <cell r="S1181" t="str">
            <v/>
          </cell>
          <cell r="T1181">
            <v>103.5432</v>
          </cell>
          <cell r="U1181">
            <v>0.0746</v>
          </cell>
          <cell r="V1181">
            <v>0.004485000000000003</v>
          </cell>
          <cell r="W1181" t="str">
            <v>Level-3</v>
          </cell>
          <cell r="X1181" t="str">
            <v>Maturity</v>
          </cell>
          <cell r="Y1181" t="str">
            <v/>
          </cell>
          <cell r="Z1181">
            <v>0</v>
          </cell>
          <cell r="AA1181" t="str">
            <v/>
          </cell>
          <cell r="AB1181" t="str">
            <v/>
          </cell>
          <cell r="AC1181" t="str">
            <v/>
          </cell>
          <cell r="AD1181" t="str">
            <v/>
          </cell>
          <cell r="AE1181" t="str">
            <v/>
          </cell>
          <cell r="AF1181" t="str">
            <v/>
          </cell>
          <cell r="AG1181" t="str">
            <v/>
          </cell>
          <cell r="AH1181" t="str">
            <v/>
          </cell>
          <cell r="AI1181" t="str">
            <v/>
          </cell>
          <cell r="AJ1181" t="str">
            <v/>
          </cell>
          <cell r="AK1181" t="str">
            <v/>
          </cell>
        </row>
        <row r="1182">
          <cell r="C1182" t="str">
            <v>INE261F08EA6</v>
          </cell>
          <cell r="D1182" t="str">
            <v>National Bank for Agriculture &amp; Rural Development</v>
          </cell>
          <cell r="E1182" t="str">
            <v>NABARD 07.50 (Series 24 A) 31-Aug-2026</v>
          </cell>
          <cell r="F1182" t="str">
            <v>Bond</v>
          </cell>
          <cell r="G1182">
            <v>46265</v>
          </cell>
          <cell r="H1182">
            <v>0.075</v>
          </cell>
          <cell r="I1182">
            <v>100</v>
          </cell>
          <cell r="J1182">
            <v>99.5724</v>
          </cell>
          <cell r="K1182">
            <v>0.07685</v>
          </cell>
          <cell r="L1182">
            <v>0.006736000000000006</v>
          </cell>
          <cell r="M1182" t="str">
            <v>Maturity</v>
          </cell>
          <cell r="N1182">
            <v>46265</v>
          </cell>
          <cell r="O1182">
            <v>2.2759562841530054</v>
          </cell>
          <cell r="P1182">
            <v>2.068269002190233</v>
          </cell>
          <cell r="Q1182">
            <v>1.9206658329295934</v>
          </cell>
          <cell r="R1182" t="str">
            <v>CRISIL AAA</v>
          </cell>
          <cell r="S1182" t="str">
            <v/>
          </cell>
          <cell r="T1182">
            <v>99.5717</v>
          </cell>
          <cell r="U1182">
            <v>0.07685</v>
          </cell>
          <cell r="V1182">
            <v>0.006970999999999991</v>
          </cell>
          <cell r="W1182" t="str">
            <v>Level-1</v>
          </cell>
          <cell r="X1182" t="str">
            <v>Maturity</v>
          </cell>
          <cell r="Y1182" t="str">
            <v/>
          </cell>
          <cell r="Z1182">
            <v>0</v>
          </cell>
          <cell r="AA1182" t="str">
            <v/>
          </cell>
          <cell r="AB1182" t="str">
            <v/>
          </cell>
          <cell r="AC1182" t="str">
            <v/>
          </cell>
          <cell r="AD1182" t="str">
            <v/>
          </cell>
          <cell r="AE1182" t="str">
            <v/>
          </cell>
          <cell r="AF1182" t="str">
            <v/>
          </cell>
          <cell r="AG1182" t="str">
            <v/>
          </cell>
          <cell r="AH1182" t="str">
            <v/>
          </cell>
          <cell r="AI1182" t="str">
            <v/>
          </cell>
          <cell r="AJ1182" t="str">
            <v/>
          </cell>
          <cell r="AK1182" t="str">
            <v/>
          </cell>
        </row>
        <row r="1183">
          <cell r="C1183" t="str">
            <v>INE115A07HT0</v>
          </cell>
          <cell r="D1183" t="str">
            <v>LIC Housing Finance Ltd.</v>
          </cell>
          <cell r="E1183" t="str">
            <v>LICHF 08.58% (Tranche 264) 01-Aug-2025</v>
          </cell>
          <cell r="F1183" t="str">
            <v>Bond</v>
          </cell>
          <cell r="G1183">
            <v>45870</v>
          </cell>
          <cell r="H1183">
            <v>0.0858</v>
          </cell>
          <cell r="I1183">
            <v>100</v>
          </cell>
          <cell r="J1183">
            <v>100.6718</v>
          </cell>
          <cell r="K1183">
            <v>0.0792</v>
          </cell>
          <cell r="L1183">
            <v>0.008637000000000006</v>
          </cell>
          <cell r="M1183" t="str">
            <v>Maturity</v>
          </cell>
          <cell r="N1183">
            <v>45870</v>
          </cell>
          <cell r="O1183">
            <v>1.1939740998577737</v>
          </cell>
          <cell r="P1183">
            <v>1.1130938107121675</v>
          </cell>
          <cell r="Q1183">
            <v>1.0314064220831796</v>
          </cell>
          <cell r="R1183" t="str">
            <v>CRISIL AAA</v>
          </cell>
          <cell r="S1183" t="str">
            <v/>
          </cell>
          <cell r="T1183">
            <v>100.6729</v>
          </cell>
          <cell r="U1183">
            <v>0.0792</v>
          </cell>
          <cell r="V1183">
            <v>0.008456000000000005</v>
          </cell>
          <cell r="W1183" t="str">
            <v>Level-3</v>
          </cell>
          <cell r="X1183" t="str">
            <v>Maturity</v>
          </cell>
          <cell r="Y1183" t="str">
            <v/>
          </cell>
          <cell r="Z1183">
            <v>0</v>
          </cell>
          <cell r="AA1183" t="str">
            <v/>
          </cell>
          <cell r="AB1183">
            <v>1</v>
          </cell>
          <cell r="AC1183" t="str">
            <v/>
          </cell>
          <cell r="AD1183" t="str">
            <v/>
          </cell>
          <cell r="AE1183" t="str">
            <v/>
          </cell>
          <cell r="AF1183" t="str">
            <v/>
          </cell>
          <cell r="AG1183" t="str">
            <v/>
          </cell>
          <cell r="AH1183" t="str">
            <v/>
          </cell>
          <cell r="AI1183" t="str">
            <v/>
          </cell>
          <cell r="AJ1183" t="str">
            <v/>
          </cell>
          <cell r="AK1183" t="str">
            <v/>
          </cell>
        </row>
        <row r="1184">
          <cell r="C1184" t="str">
            <v>INE115A07QI4</v>
          </cell>
          <cell r="D1184" t="str">
            <v>LIC Housing Finance Ltd.</v>
          </cell>
          <cell r="E1184" t="str">
            <v>LICHF 07.71 (Tranche 433) 09-May-2033</v>
          </cell>
          <cell r="F1184" t="str">
            <v>Bond</v>
          </cell>
          <cell r="G1184">
            <v>48708</v>
          </cell>
          <cell r="H1184">
            <v>0.0771</v>
          </cell>
          <cell r="I1184">
            <v>100</v>
          </cell>
          <cell r="J1184">
            <v>100.0519</v>
          </cell>
          <cell r="K1184">
            <v>0.077</v>
          </cell>
          <cell r="L1184">
            <v>0.006371000000000002</v>
          </cell>
          <cell r="M1184" t="str">
            <v>Maturity</v>
          </cell>
          <cell r="N1184">
            <v>48708</v>
          </cell>
          <cell r="O1184">
            <v>8.964383561643835</v>
          </cell>
          <cell r="P1184">
            <v>6.772832668199614</v>
          </cell>
          <cell r="Q1184">
            <v>6.288609719776801</v>
          </cell>
          <cell r="R1184" t="str">
            <v>CRISIL AAA</v>
          </cell>
          <cell r="S1184" t="str">
            <v/>
          </cell>
          <cell r="T1184">
            <v>100.0526</v>
          </cell>
          <cell r="U1184">
            <v>0.077</v>
          </cell>
          <cell r="V1184">
            <v>0.006067000000000003</v>
          </cell>
          <cell r="W1184" t="str">
            <v>Level-2</v>
          </cell>
          <cell r="X1184" t="str">
            <v>Maturity</v>
          </cell>
          <cell r="Y1184" t="str">
            <v/>
          </cell>
          <cell r="Z1184">
            <v>0</v>
          </cell>
          <cell r="AA1184" t="str">
            <v/>
          </cell>
          <cell r="AB1184" t="str">
            <v/>
          </cell>
          <cell r="AC1184" t="str">
            <v/>
          </cell>
          <cell r="AD1184" t="str">
            <v/>
          </cell>
          <cell r="AE1184" t="str">
            <v/>
          </cell>
          <cell r="AF1184" t="str">
            <v/>
          </cell>
          <cell r="AG1184" t="str">
            <v/>
          </cell>
          <cell r="AH1184" t="str">
            <v/>
          </cell>
          <cell r="AI1184" t="str">
            <v/>
          </cell>
          <cell r="AJ1184" t="str">
            <v/>
          </cell>
          <cell r="AK1184" t="str">
            <v/>
          </cell>
        </row>
        <row r="1185">
          <cell r="C1185" t="str">
            <v>INE115A07QJ2</v>
          </cell>
          <cell r="D1185" t="str">
            <v>LIC Housing Finance Ltd.</v>
          </cell>
          <cell r="E1185" t="str">
            <v>LICHF 07.70% (Tranche 434 Option I) 16-May-2028</v>
          </cell>
          <cell r="F1185" t="str">
            <v>Bond</v>
          </cell>
          <cell r="G1185">
            <v>46889</v>
          </cell>
          <cell r="H1185">
            <v>0.077</v>
          </cell>
          <cell r="I1185">
            <v>100</v>
          </cell>
          <cell r="J1185">
            <v>99.6297</v>
          </cell>
          <cell r="K1185">
            <v>0.0781</v>
          </cell>
          <cell r="L1185">
            <v>0.007896</v>
          </cell>
          <cell r="M1185" t="str">
            <v>Maturity</v>
          </cell>
          <cell r="N1185">
            <v>46889</v>
          </cell>
          <cell r="O1185">
            <v>3.9835616438356163</v>
          </cell>
          <cell r="P1185">
            <v>3.571112250213144</v>
          </cell>
          <cell r="Q1185">
            <v>3.312412809770099</v>
          </cell>
          <cell r="R1185" t="str">
            <v>CRISIL AAA</v>
          </cell>
          <cell r="S1185" t="str">
            <v/>
          </cell>
          <cell r="T1185">
            <v>99.6302</v>
          </cell>
          <cell r="U1185">
            <v>0.0781</v>
          </cell>
          <cell r="V1185">
            <v>0.0073589999999999905</v>
          </cell>
          <cell r="W1185" t="str">
            <v>Level-3</v>
          </cell>
          <cell r="X1185" t="str">
            <v>Maturity</v>
          </cell>
          <cell r="Y1185" t="str">
            <v/>
          </cell>
          <cell r="Z1185">
            <v>0</v>
          </cell>
          <cell r="AA1185" t="str">
            <v/>
          </cell>
          <cell r="AB1185" t="str">
            <v/>
          </cell>
          <cell r="AC1185" t="str">
            <v/>
          </cell>
          <cell r="AD1185" t="str">
            <v/>
          </cell>
          <cell r="AE1185" t="str">
            <v/>
          </cell>
          <cell r="AF1185" t="str">
            <v/>
          </cell>
          <cell r="AG1185" t="str">
            <v/>
          </cell>
          <cell r="AH1185" t="str">
            <v/>
          </cell>
          <cell r="AI1185" t="str">
            <v/>
          </cell>
          <cell r="AJ1185" t="str">
            <v/>
          </cell>
          <cell r="AK1185" t="str">
            <v/>
          </cell>
        </row>
        <row r="1186">
          <cell r="C1186" t="str">
            <v>INE115A07QK0</v>
          </cell>
          <cell r="D1186" t="str">
            <v>LIC Housing Finance Ltd.</v>
          </cell>
          <cell r="E1186" t="str">
            <v>LICHF 07.67% (Tranche 434 Option II) 15-Apr-2033 P 15-May-2026</v>
          </cell>
          <cell r="F1186" t="str">
            <v>Bond</v>
          </cell>
          <cell r="G1186">
            <v>48684</v>
          </cell>
          <cell r="H1186">
            <v>0.0767</v>
          </cell>
          <cell r="I1186">
            <v>100</v>
          </cell>
          <cell r="J1186">
            <v>99.8173</v>
          </cell>
          <cell r="K1186">
            <v>0.077</v>
          </cell>
          <cell r="L1186">
            <v>0.006371000000000002</v>
          </cell>
          <cell r="M1186" t="str">
            <v>Maturity</v>
          </cell>
          <cell r="N1186">
            <v>48684</v>
          </cell>
          <cell r="O1186">
            <v>8.898630136986302</v>
          </cell>
          <cell r="P1186">
            <v>6.751126875737361</v>
          </cell>
          <cell r="Q1186">
            <v>6.268455780628933</v>
          </cell>
          <cell r="R1186" t="str">
            <v>CRISIL AAA</v>
          </cell>
          <cell r="S1186" t="str">
            <v/>
          </cell>
          <cell r="T1186">
            <v>99.818</v>
          </cell>
          <cell r="U1186">
            <v>0.077</v>
          </cell>
          <cell r="V1186">
            <v>0.006067000000000003</v>
          </cell>
          <cell r="W1186" t="str">
            <v>Level-2</v>
          </cell>
          <cell r="X1186" t="str">
            <v>Maturity</v>
          </cell>
          <cell r="Y1186" t="str">
            <v/>
          </cell>
          <cell r="Z1186">
            <v>0</v>
          </cell>
          <cell r="AA1186" t="str">
            <v/>
          </cell>
          <cell r="AB1186">
            <v>1</v>
          </cell>
          <cell r="AC1186" t="str">
            <v/>
          </cell>
          <cell r="AD1186" t="str">
            <v/>
          </cell>
          <cell r="AE1186" t="str">
            <v/>
          </cell>
          <cell r="AF1186" t="str">
            <v/>
          </cell>
          <cell r="AG1186" t="str">
            <v/>
          </cell>
          <cell r="AH1186" t="str">
            <v/>
          </cell>
          <cell r="AI1186" t="str">
            <v/>
          </cell>
          <cell r="AJ1186" t="str">
            <v/>
          </cell>
          <cell r="AK1186" t="str">
            <v/>
          </cell>
        </row>
        <row r="1187">
          <cell r="C1187" t="str">
            <v>INE626J07012</v>
          </cell>
          <cell r="D1187" t="str">
            <v>Nagpur Seoni Expressway Ltd.</v>
          </cell>
          <cell r="E1187" t="str">
            <v>Nagpur Seoni Expressway 8.72% (Series A ) 01-Feb-2025</v>
          </cell>
          <cell r="F1187" t="str">
            <v>Bond</v>
          </cell>
          <cell r="G1187">
            <v>45689</v>
          </cell>
          <cell r="H1187">
            <v>0.0872</v>
          </cell>
          <cell r="I1187">
            <v>14.6</v>
          </cell>
          <cell r="J1187">
            <v>14.6028</v>
          </cell>
          <cell r="K1187">
            <v>0.08775</v>
          </cell>
          <cell r="L1187">
            <v>0.01765</v>
          </cell>
          <cell r="M1187" t="str">
            <v>Maturity</v>
          </cell>
          <cell r="N1187">
            <v>45689</v>
          </cell>
          <cell r="O1187">
            <v>0.6967213114754098</v>
          </cell>
          <cell r="P1187">
            <v>0.32332775081735177</v>
          </cell>
          <cell r="Q1187">
            <v>0.3097379962326445</v>
          </cell>
          <cell r="R1187" t="str">
            <v>IND AAA</v>
          </cell>
          <cell r="S1187" t="str">
            <v/>
          </cell>
          <cell r="T1187">
            <v>14.6028</v>
          </cell>
          <cell r="U1187">
            <v>0.08775</v>
          </cell>
          <cell r="V1187">
            <v>0.017095</v>
          </cell>
          <cell r="W1187" t="str">
            <v>Level-3</v>
          </cell>
          <cell r="X1187" t="str">
            <v>Maturity</v>
          </cell>
          <cell r="Y1187" t="str">
            <v/>
          </cell>
          <cell r="Z1187">
            <v>0</v>
          </cell>
          <cell r="AA1187" t="str">
            <v/>
          </cell>
          <cell r="AB1187" t="str">
            <v/>
          </cell>
          <cell r="AC1187" t="str">
            <v/>
          </cell>
          <cell r="AD1187">
            <v>17</v>
          </cell>
          <cell r="AE1187" t="str">
            <v/>
          </cell>
          <cell r="AF1187" t="str">
            <v/>
          </cell>
          <cell r="AG1187" t="str">
            <v/>
          </cell>
          <cell r="AH1187" t="str">
            <v/>
          </cell>
          <cell r="AI1187" t="str">
            <v/>
          </cell>
          <cell r="AJ1187" t="str">
            <v/>
          </cell>
          <cell r="AK1187" t="str">
            <v/>
          </cell>
        </row>
        <row r="1188">
          <cell r="C1188" t="str">
            <v>INE121A07RC3</v>
          </cell>
          <cell r="D1188" t="str">
            <v>Cholamandalam Investment &amp; Finance Co. Ltd.</v>
          </cell>
          <cell r="E1188" t="str">
            <v>Cholamandalam Investment &amp; Fin 08.25% (Series 634) 15-May-2026</v>
          </cell>
          <cell r="F1188" t="str">
            <v>Bond</v>
          </cell>
          <cell r="G1188">
            <v>46157</v>
          </cell>
          <cell r="H1188">
            <v>0.0825</v>
          </cell>
          <cell r="I1188">
            <v>100</v>
          </cell>
          <cell r="J1188">
            <v>99.3364</v>
          </cell>
          <cell r="K1188">
            <v>0.08625</v>
          </cell>
          <cell r="L1188">
            <v>0.015686999999999993</v>
          </cell>
          <cell r="M1188" t="str">
            <v>Maturity</v>
          </cell>
          <cell r="N1188">
            <v>46157</v>
          </cell>
          <cell r="O1188">
            <v>1.9808219178082191</v>
          </cell>
          <cell r="P1188">
            <v>1.901625890807955</v>
          </cell>
          <cell r="Q1188">
            <v>1.7506337314687732</v>
          </cell>
          <cell r="R1188" t="str">
            <v>[ICRA]AA+</v>
          </cell>
          <cell r="S1188" t="str">
            <v/>
          </cell>
          <cell r="T1188">
            <v>99.3364</v>
          </cell>
          <cell r="U1188">
            <v>0.08625</v>
          </cell>
          <cell r="V1188">
            <v>0.015122999999999998</v>
          </cell>
          <cell r="W1188" t="str">
            <v>Level-3</v>
          </cell>
          <cell r="X1188" t="str">
            <v>Maturity</v>
          </cell>
          <cell r="Y1188" t="str">
            <v/>
          </cell>
          <cell r="Z1188">
            <v>0</v>
          </cell>
          <cell r="AA1188" t="str">
            <v/>
          </cell>
          <cell r="AB1188" t="str">
            <v/>
          </cell>
          <cell r="AC1188" t="str">
            <v/>
          </cell>
          <cell r="AD1188" t="str">
            <v/>
          </cell>
          <cell r="AE1188" t="str">
            <v/>
          </cell>
          <cell r="AF1188" t="str">
            <v/>
          </cell>
          <cell r="AG1188" t="str">
            <v/>
          </cell>
          <cell r="AH1188" t="str">
            <v/>
          </cell>
          <cell r="AI1188" t="str">
            <v/>
          </cell>
          <cell r="AJ1188" t="str">
            <v/>
          </cell>
          <cell r="AK1188" t="str">
            <v/>
          </cell>
        </row>
        <row r="1189">
          <cell r="C1189" t="str">
            <v>INE756I07EG8</v>
          </cell>
          <cell r="D1189" t="str">
            <v>HDB Financial Services Ltd.</v>
          </cell>
          <cell r="E1189" t="str">
            <v>HDB Financial Services 07.70% (Series 181 Option II) 11-Aug-2025</v>
          </cell>
          <cell r="F1189" t="str">
            <v>Bond</v>
          </cell>
          <cell r="G1189">
            <v>45880</v>
          </cell>
          <cell r="H1189">
            <v>0.077</v>
          </cell>
          <cell r="I1189">
            <v>100</v>
          </cell>
          <cell r="J1189">
            <v>99.2797</v>
          </cell>
          <cell r="K1189">
            <v>0.083</v>
          </cell>
          <cell r="L1189">
            <v>0.012437000000000004</v>
          </cell>
          <cell r="M1189" t="str">
            <v>Maturity</v>
          </cell>
          <cell r="N1189">
            <v>45880</v>
          </cell>
          <cell r="O1189">
            <v>1.221311475409836</v>
          </cell>
          <cell r="P1189">
            <v>1.1467146651854248</v>
          </cell>
          <cell r="Q1189">
            <v>1.0588316391370498</v>
          </cell>
          <cell r="R1189" t="str">
            <v>CRISIL AAA</v>
          </cell>
          <cell r="S1189" t="str">
            <v/>
          </cell>
          <cell r="T1189">
            <v>99.2778</v>
          </cell>
          <cell r="U1189">
            <v>0.083</v>
          </cell>
          <cell r="V1189">
            <v>0.011756000000000003</v>
          </cell>
          <cell r="W1189" t="str">
            <v>Level-2</v>
          </cell>
          <cell r="X1189" t="str">
            <v>Maturity</v>
          </cell>
          <cell r="Y1189" t="str">
            <v/>
          </cell>
          <cell r="Z1189">
            <v>0</v>
          </cell>
          <cell r="AA1189" t="str">
            <v/>
          </cell>
          <cell r="AB1189" t="str">
            <v/>
          </cell>
          <cell r="AC1189" t="str">
            <v/>
          </cell>
          <cell r="AD1189" t="str">
            <v/>
          </cell>
          <cell r="AE1189" t="str">
            <v/>
          </cell>
          <cell r="AF1189" t="str">
            <v/>
          </cell>
          <cell r="AG1189" t="str">
            <v/>
          </cell>
          <cell r="AH1189" t="str">
            <v/>
          </cell>
          <cell r="AI1189" t="str">
            <v/>
          </cell>
          <cell r="AJ1189" t="str">
            <v/>
          </cell>
          <cell r="AK1189" t="str">
            <v/>
          </cell>
        </row>
        <row r="1190">
          <cell r="C1190" t="str">
            <v>INE950O08287</v>
          </cell>
          <cell r="D1190" t="str">
            <v>Mahindra Rural Housing Finance Ltd.</v>
          </cell>
          <cell r="E1190" t="str">
            <v>Mahindra Rural Housing Finance 08.315% (Series MRHFL CC2023U STRPP 1) 12-Dec-2025</v>
          </cell>
          <cell r="F1190" t="str">
            <v>Bond</v>
          </cell>
          <cell r="G1190">
            <v>46003</v>
          </cell>
          <cell r="H1190">
            <v>0.08315</v>
          </cell>
          <cell r="I1190">
            <v>100</v>
          </cell>
          <cell r="J1190">
            <v>99.8373</v>
          </cell>
          <cell r="K1190">
            <v>0.083722</v>
          </cell>
          <cell r="L1190">
            <v>0.013159000000000004</v>
          </cell>
          <cell r="M1190" t="str">
            <v>Maturity</v>
          </cell>
          <cell r="N1190">
            <v>46003</v>
          </cell>
          <cell r="O1190">
            <v>1.5573770491803278</v>
          </cell>
          <cell r="P1190">
            <v>1.4778405451533159</v>
          </cell>
          <cell r="Q1190">
            <v>1.3636712599294984</v>
          </cell>
          <cell r="R1190" t="str">
            <v>CRISIL AAA</v>
          </cell>
          <cell r="S1190" t="str">
            <v/>
          </cell>
          <cell r="T1190">
            <v>99.8373</v>
          </cell>
          <cell r="U1190">
            <v>0.083722</v>
          </cell>
          <cell r="V1190">
            <v>0.013177999999999995</v>
          </cell>
          <cell r="W1190" t="str">
            <v>Level-3</v>
          </cell>
          <cell r="X1190" t="str">
            <v>Maturity</v>
          </cell>
          <cell r="Y1190" t="str">
            <v/>
          </cell>
          <cell r="Z1190">
            <v>0</v>
          </cell>
          <cell r="AA1190" t="str">
            <v/>
          </cell>
          <cell r="AB1190" t="str">
            <v/>
          </cell>
          <cell r="AC1190" t="str">
            <v/>
          </cell>
          <cell r="AD1190" t="str">
            <v/>
          </cell>
          <cell r="AE1190" t="str">
            <v/>
          </cell>
          <cell r="AF1190" t="str">
            <v/>
          </cell>
          <cell r="AG1190" t="str">
            <v/>
          </cell>
          <cell r="AH1190" t="str">
            <v/>
          </cell>
          <cell r="AI1190" t="str">
            <v/>
          </cell>
          <cell r="AJ1190" t="str">
            <v/>
          </cell>
          <cell r="AK1190" t="str">
            <v/>
          </cell>
        </row>
        <row r="1191">
          <cell r="C1191" t="str">
            <v>INE213W07251</v>
          </cell>
          <cell r="D1191" t="str">
            <v>SMFG India Home Finance Co. Ltd.</v>
          </cell>
          <cell r="E1191" t="str">
            <v>SMFG India Home Finance Co. (Erstwhile Fullerton India Home Finance Co. Ltd.) 08.35% (Series 23) 15-May-2026</v>
          </cell>
          <cell r="F1191" t="str">
            <v>Bond</v>
          </cell>
          <cell r="G1191">
            <v>46157</v>
          </cell>
          <cell r="H1191">
            <v>0.0835</v>
          </cell>
          <cell r="I1191">
            <v>100</v>
          </cell>
          <cell r="J1191">
            <v>99.8434</v>
          </cell>
          <cell r="K1191">
            <v>0.084367</v>
          </cell>
          <cell r="L1191">
            <v>0.013803999999999997</v>
          </cell>
          <cell r="M1191" t="str">
            <v>Maturity</v>
          </cell>
          <cell r="N1191">
            <v>46157</v>
          </cell>
          <cell r="O1191">
            <v>1.9808219178082191</v>
          </cell>
          <cell r="P1191">
            <v>1.9013843190691373</v>
          </cell>
          <cell r="Q1191">
            <v>1.7534509248890249</v>
          </cell>
          <cell r="R1191" t="str">
            <v>CRISIL AAA</v>
          </cell>
          <cell r="S1191" t="str">
            <v/>
          </cell>
          <cell r="T1191">
            <v>99.8441</v>
          </cell>
          <cell r="U1191">
            <v>0.084367</v>
          </cell>
          <cell r="V1191">
            <v>0.013823000000000002</v>
          </cell>
          <cell r="W1191" t="str">
            <v>Level-3</v>
          </cell>
          <cell r="X1191" t="str">
            <v>Maturity</v>
          </cell>
          <cell r="Y1191" t="str">
            <v/>
          </cell>
          <cell r="Z1191">
            <v>0</v>
          </cell>
          <cell r="AA1191" t="str">
            <v/>
          </cell>
          <cell r="AB1191" t="str">
            <v/>
          </cell>
          <cell r="AC1191" t="str">
            <v/>
          </cell>
          <cell r="AD1191" t="str">
            <v/>
          </cell>
          <cell r="AE1191" t="str">
            <v/>
          </cell>
          <cell r="AF1191" t="str">
            <v/>
          </cell>
          <cell r="AG1191" t="str">
            <v/>
          </cell>
          <cell r="AH1191" t="str">
            <v/>
          </cell>
          <cell r="AI1191" t="str">
            <v/>
          </cell>
          <cell r="AJ1191" t="str">
            <v/>
          </cell>
          <cell r="AK1191" t="str">
            <v/>
          </cell>
        </row>
        <row r="1192">
          <cell r="C1192" t="str">
            <v>INE00V208108</v>
          </cell>
          <cell r="D1192" t="str">
            <v>John Deere Financial India Pvt. Ltd.</v>
          </cell>
          <cell r="E1192" t="str">
            <v>John Deere Financial India 08.10% (series 6) 22-Nov-2024</v>
          </cell>
          <cell r="F1192" t="str">
            <v>Bond</v>
          </cell>
          <cell r="G1192">
            <v>45618</v>
          </cell>
          <cell r="H1192">
            <v>0.081</v>
          </cell>
          <cell r="I1192">
            <v>100</v>
          </cell>
          <cell r="J1192">
            <v>99.8878</v>
          </cell>
          <cell r="K1192">
            <v>0.08</v>
          </cell>
          <cell r="L1192">
            <v>0.009999999999999995</v>
          </cell>
          <cell r="M1192" t="str">
            <v>Maturity</v>
          </cell>
          <cell r="N1192">
            <v>45618</v>
          </cell>
          <cell r="O1192">
            <v>0.5027322404371585</v>
          </cell>
          <cell r="P1192">
            <v>0.5</v>
          </cell>
          <cell r="Q1192">
            <v>0.46296296296296297</v>
          </cell>
          <cell r="R1192" t="str">
            <v>CRISIL AAA</v>
          </cell>
          <cell r="S1192" t="str">
            <v/>
          </cell>
          <cell r="T1192">
            <v>99.8881</v>
          </cell>
          <cell r="U1192">
            <v>0.08</v>
          </cell>
          <cell r="V1192">
            <v>0.010499999999999995</v>
          </cell>
          <cell r="W1192" t="str">
            <v>Level-3</v>
          </cell>
          <cell r="X1192" t="str">
            <v>Maturity</v>
          </cell>
          <cell r="Y1192" t="str">
            <v/>
          </cell>
          <cell r="Z1192">
            <v>0</v>
          </cell>
          <cell r="AA1192" t="str">
            <v/>
          </cell>
          <cell r="AB1192" t="str">
            <v/>
          </cell>
          <cell r="AC1192" t="str">
            <v/>
          </cell>
          <cell r="AD1192" t="str">
            <v/>
          </cell>
          <cell r="AE1192" t="str">
            <v/>
          </cell>
          <cell r="AF1192" t="str">
            <v/>
          </cell>
          <cell r="AG1192" t="str">
            <v/>
          </cell>
          <cell r="AH1192" t="str">
            <v/>
          </cell>
          <cell r="AI1192" t="str">
            <v/>
          </cell>
          <cell r="AJ1192" t="str">
            <v/>
          </cell>
          <cell r="AK1192" t="str">
            <v/>
          </cell>
        </row>
        <row r="1193">
          <cell r="C1193" t="str">
            <v>INE033L07HZ9</v>
          </cell>
          <cell r="D1193" t="str">
            <v>Tata Capital Housing Finance Ltd.</v>
          </cell>
          <cell r="E1193" t="str">
            <v>TCHFL 07.9613% (Series H 2022-23) 08-May-2026</v>
          </cell>
          <cell r="F1193" t="str">
            <v>Bond</v>
          </cell>
          <cell r="G1193">
            <v>46150</v>
          </cell>
          <cell r="H1193">
            <v>0.079631</v>
          </cell>
          <cell r="I1193">
            <v>100</v>
          </cell>
          <cell r="J1193">
            <v>99.761</v>
          </cell>
          <cell r="K1193">
            <v>0.0809</v>
          </cell>
          <cell r="L1193">
            <v>0.010336999999999999</v>
          </cell>
          <cell r="M1193" t="str">
            <v>Maturity</v>
          </cell>
          <cell r="N1193">
            <v>46150</v>
          </cell>
          <cell r="O1193">
            <v>1.9596826109738752</v>
          </cell>
          <cell r="P1193">
            <v>1.848496383866132</v>
          </cell>
          <cell r="Q1193">
            <v>1.7101456044649197</v>
          </cell>
          <cell r="R1193" t="str">
            <v>CRISIL AAA</v>
          </cell>
          <cell r="S1193" t="str">
            <v/>
          </cell>
          <cell r="T1193">
            <v>99.7611</v>
          </cell>
          <cell r="U1193">
            <v>0.0809</v>
          </cell>
          <cell r="V1193">
            <v>0.010356000000000004</v>
          </cell>
          <cell r="W1193" t="str">
            <v>Level-3</v>
          </cell>
          <cell r="X1193" t="str">
            <v>Maturity</v>
          </cell>
          <cell r="Y1193" t="str">
            <v/>
          </cell>
          <cell r="Z1193">
            <v>0</v>
          </cell>
          <cell r="AA1193" t="str">
            <v/>
          </cell>
          <cell r="AB1193" t="str">
            <v/>
          </cell>
          <cell r="AC1193" t="str">
            <v/>
          </cell>
          <cell r="AD1193" t="str">
            <v/>
          </cell>
          <cell r="AE1193" t="str">
            <v/>
          </cell>
          <cell r="AF1193" t="str">
            <v/>
          </cell>
          <cell r="AG1193" t="str">
            <v/>
          </cell>
          <cell r="AH1193" t="str">
            <v/>
          </cell>
          <cell r="AI1193" t="str">
            <v/>
          </cell>
          <cell r="AJ1193" t="str">
            <v/>
          </cell>
          <cell r="AK1193" t="str">
            <v/>
          </cell>
        </row>
        <row r="1194">
          <cell r="C1194" t="str">
            <v>INE134E08LQ9</v>
          </cell>
          <cell r="D1194" t="str">
            <v>Power Finance Corporation Ltd.</v>
          </cell>
          <cell r="E1194" t="str">
            <v>PFC 07.42% (Series BS 217A) 08-Sep-2032</v>
          </cell>
          <cell r="F1194" t="str">
            <v>Bond</v>
          </cell>
          <cell r="G1194">
            <v>48465</v>
          </cell>
          <cell r="H1194">
            <v>0.0742</v>
          </cell>
          <cell r="I1194">
            <v>100</v>
          </cell>
          <cell r="J1194">
            <v>99.2833</v>
          </cell>
          <cell r="K1194">
            <v>0.0753</v>
          </cell>
          <cell r="L1194">
            <v>0.0046710000000000085</v>
          </cell>
          <cell r="M1194" t="str">
            <v>Maturity</v>
          </cell>
          <cell r="N1194">
            <v>48465</v>
          </cell>
          <cell r="O1194">
            <v>8.297814207650273</v>
          </cell>
          <cell r="P1194">
            <v>6.162104571199258</v>
          </cell>
          <cell r="Q1194">
            <v>5.730591064074452</v>
          </cell>
          <cell r="R1194" t="str">
            <v>CRISIL AAA</v>
          </cell>
          <cell r="S1194" t="str">
            <v/>
          </cell>
          <cell r="T1194">
            <v>99.2828</v>
          </cell>
          <cell r="U1194">
            <v>0.0753</v>
          </cell>
          <cell r="V1194">
            <v>0.004817000000000002</v>
          </cell>
          <cell r="W1194" t="str">
            <v>Level-2</v>
          </cell>
          <cell r="X1194" t="str">
            <v>Maturity</v>
          </cell>
          <cell r="Y1194" t="str">
            <v/>
          </cell>
          <cell r="Z1194">
            <v>0</v>
          </cell>
          <cell r="AA1194" t="str">
            <v/>
          </cell>
          <cell r="AB1194" t="str">
            <v/>
          </cell>
          <cell r="AC1194" t="str">
            <v/>
          </cell>
          <cell r="AD1194" t="str">
            <v/>
          </cell>
          <cell r="AE1194" t="str">
            <v/>
          </cell>
          <cell r="AF1194" t="str">
            <v/>
          </cell>
          <cell r="AG1194" t="str">
            <v/>
          </cell>
          <cell r="AH1194" t="str">
            <v/>
          </cell>
          <cell r="AI1194" t="str">
            <v/>
          </cell>
          <cell r="AJ1194" t="str">
            <v/>
          </cell>
          <cell r="AK1194" t="str">
            <v/>
          </cell>
        </row>
        <row r="1195">
          <cell r="C1195" t="str">
            <v>INE033L07HQ8</v>
          </cell>
          <cell r="D1195" t="str">
            <v>Tata Capital Housing Finance Ltd.</v>
          </cell>
          <cell r="E1195" t="str">
            <v>TCHFL 07.75% (Series A FY 2022-23) 18-May-2027</v>
          </cell>
          <cell r="F1195" t="str">
            <v>Bond</v>
          </cell>
          <cell r="G1195">
            <v>46525</v>
          </cell>
          <cell r="H1195">
            <v>0.0775</v>
          </cell>
          <cell r="I1195">
            <v>100</v>
          </cell>
          <cell r="J1195">
            <v>99.1247</v>
          </cell>
          <cell r="K1195">
            <v>0.0809</v>
          </cell>
          <cell r="L1195">
            <v>0.010786000000000004</v>
          </cell>
          <cell r="M1195" t="str">
            <v>Maturity</v>
          </cell>
          <cell r="N1195">
            <v>46525</v>
          </cell>
          <cell r="O1195">
            <v>2.989041095890411</v>
          </cell>
          <cell r="P1195">
            <v>2.774718281358948</v>
          </cell>
          <cell r="Q1195">
            <v>2.5670443901923843</v>
          </cell>
          <cell r="R1195" t="str">
            <v>CRISIL AAA</v>
          </cell>
          <cell r="S1195" t="str">
            <v/>
          </cell>
          <cell r="T1195">
            <v>99.1247</v>
          </cell>
          <cell r="U1195">
            <v>0.0809</v>
          </cell>
          <cell r="V1195">
            <v>0.010685</v>
          </cell>
          <cell r="W1195" t="str">
            <v>Level-3</v>
          </cell>
          <cell r="X1195" t="str">
            <v>Maturity</v>
          </cell>
          <cell r="Y1195" t="str">
            <v/>
          </cell>
          <cell r="Z1195">
            <v>0</v>
          </cell>
          <cell r="AA1195" t="str">
            <v/>
          </cell>
          <cell r="AB1195" t="str">
            <v/>
          </cell>
          <cell r="AC1195" t="str">
            <v/>
          </cell>
          <cell r="AD1195" t="str">
            <v/>
          </cell>
          <cell r="AE1195" t="str">
            <v/>
          </cell>
          <cell r="AF1195" t="str">
            <v/>
          </cell>
          <cell r="AG1195" t="str">
            <v/>
          </cell>
          <cell r="AH1195" t="str">
            <v/>
          </cell>
          <cell r="AI1195" t="str">
            <v/>
          </cell>
          <cell r="AJ1195" t="str">
            <v/>
          </cell>
          <cell r="AK1195" t="str">
            <v/>
          </cell>
        </row>
        <row r="1196">
          <cell r="C1196" t="str">
            <v>INE389Z07047</v>
          </cell>
          <cell r="D1196" t="str">
            <v>Profectus Capital Pvt. Ltd.</v>
          </cell>
          <cell r="E1196" t="str">
            <v>Profectus Capital 10.48% 28-May-2026 P 19-May-2025</v>
          </cell>
          <cell r="F1196" t="str">
            <v>Bond</v>
          </cell>
          <cell r="G1196">
            <v>46170</v>
          </cell>
          <cell r="H1196">
            <v>0.1048</v>
          </cell>
          <cell r="I1196">
            <v>100</v>
          </cell>
          <cell r="J1196">
            <v>99.4259</v>
          </cell>
          <cell r="K1196">
            <v>0.111</v>
          </cell>
          <cell r="L1196">
            <v>0.040886000000000006</v>
          </cell>
          <cell r="M1196" t="str">
            <v>Maturity</v>
          </cell>
          <cell r="N1196">
            <v>46170</v>
          </cell>
          <cell r="O1196">
            <v>2.0150909499214014</v>
          </cell>
          <cell r="P1196">
            <v>1.8633106749359298</v>
          </cell>
          <cell r="Q1196">
            <v>1.7653346043921647</v>
          </cell>
          <cell r="R1196" t="str">
            <v>CRISIL A-</v>
          </cell>
          <cell r="S1196" t="str">
            <v/>
          </cell>
          <cell r="T1196">
            <v>99.4259</v>
          </cell>
          <cell r="U1196">
            <v>0.111</v>
          </cell>
          <cell r="V1196">
            <v>0.04088499999999999</v>
          </cell>
          <cell r="W1196" t="str">
            <v>Level-3</v>
          </cell>
          <cell r="X1196" t="str">
            <v>Maturity</v>
          </cell>
          <cell r="Y1196" t="str">
            <v/>
          </cell>
          <cell r="Z1196">
            <v>0</v>
          </cell>
          <cell r="AA1196" t="str">
            <v/>
          </cell>
          <cell r="AB1196">
            <v>1</v>
          </cell>
          <cell r="AC1196" t="str">
            <v/>
          </cell>
          <cell r="AD1196" t="str">
            <v/>
          </cell>
          <cell r="AE1196" t="str">
            <v/>
          </cell>
          <cell r="AF1196" t="str">
            <v/>
          </cell>
          <cell r="AG1196" t="str">
            <v/>
          </cell>
          <cell r="AH1196" t="str">
            <v/>
          </cell>
          <cell r="AI1196" t="str">
            <v/>
          </cell>
          <cell r="AJ1196" t="str">
            <v/>
          </cell>
          <cell r="AK1196" t="str">
            <v/>
          </cell>
        </row>
        <row r="1197">
          <cell r="C1197" t="str">
            <v>INE040A08955</v>
          </cell>
          <cell r="D1197" t="str">
            <v>HDFC Bank Ltd.</v>
          </cell>
          <cell r="E1197" t="str">
            <v>HDFC BK (Erstwhile HDFC) 07.70% (Series US-003) 16-May 2028</v>
          </cell>
          <cell r="F1197" t="str">
            <v>Bond</v>
          </cell>
          <cell r="G1197">
            <v>46889</v>
          </cell>
          <cell r="H1197">
            <v>0.077</v>
          </cell>
          <cell r="I1197">
            <v>100</v>
          </cell>
          <cell r="J1197">
            <v>99.3659</v>
          </cell>
          <cell r="K1197">
            <v>0.0789</v>
          </cell>
          <cell r="L1197">
            <v>0.008695999999999995</v>
          </cell>
          <cell r="M1197" t="str">
            <v>Maturity</v>
          </cell>
          <cell r="N1197">
            <v>46889</v>
          </cell>
          <cell r="O1197">
            <v>3.9835616438356163</v>
          </cell>
          <cell r="P1197">
            <v>3.5705147675903945</v>
          </cell>
          <cell r="Q1197">
            <v>3.3094028803321853</v>
          </cell>
          <cell r="R1197" t="str">
            <v>CRISIL AAA</v>
          </cell>
          <cell r="S1197" t="str">
            <v/>
          </cell>
          <cell r="T1197">
            <v>99.3663</v>
          </cell>
          <cell r="U1197">
            <v>0.0789</v>
          </cell>
          <cell r="V1197">
            <v>0.008011999999999991</v>
          </cell>
          <cell r="W1197" t="str">
            <v>Level-2</v>
          </cell>
          <cell r="X1197" t="str">
            <v>Maturity</v>
          </cell>
          <cell r="Y1197" t="str">
            <v/>
          </cell>
          <cell r="Z1197">
            <v>0</v>
          </cell>
          <cell r="AA1197" t="str">
            <v/>
          </cell>
          <cell r="AB1197" t="str">
            <v/>
          </cell>
          <cell r="AC1197" t="str">
            <v/>
          </cell>
          <cell r="AD1197" t="str">
            <v/>
          </cell>
          <cell r="AE1197" t="str">
            <v/>
          </cell>
          <cell r="AF1197" t="str">
            <v/>
          </cell>
          <cell r="AG1197" t="str">
            <v/>
          </cell>
          <cell r="AH1197" t="str">
            <v/>
          </cell>
          <cell r="AI1197" t="str">
            <v/>
          </cell>
          <cell r="AJ1197" t="str">
            <v/>
          </cell>
          <cell r="AK1197" t="str">
            <v/>
          </cell>
        </row>
        <row r="1198">
          <cell r="C1198" t="str">
            <v>INE134E08MO2</v>
          </cell>
          <cell r="D1198" t="str">
            <v>Power Finance Corporation Ltd.</v>
          </cell>
          <cell r="E1198" t="str">
            <v>PFC 07.37% (Series 230) 22-May-2026</v>
          </cell>
          <cell r="F1198" t="str">
            <v>Bond</v>
          </cell>
          <cell r="G1198">
            <v>46164</v>
          </cell>
          <cell r="H1198">
            <v>0.0737</v>
          </cell>
          <cell r="I1198">
            <v>100</v>
          </cell>
          <cell r="J1198">
            <v>99.5159</v>
          </cell>
          <cell r="K1198">
            <v>0.0764</v>
          </cell>
          <cell r="L1198">
            <v>0.006286</v>
          </cell>
          <cell r="M1198" t="str">
            <v>Maturity</v>
          </cell>
          <cell r="N1198">
            <v>46164</v>
          </cell>
          <cell r="O1198">
            <v>2</v>
          </cell>
          <cell r="P1198">
            <v>1.9284583926557934</v>
          </cell>
          <cell r="Q1198">
            <v>1.7915815613673294</v>
          </cell>
          <cell r="R1198" t="str">
            <v>CRISIL AAA</v>
          </cell>
          <cell r="S1198" t="str">
            <v/>
          </cell>
          <cell r="T1198">
            <v>99.516</v>
          </cell>
          <cell r="U1198">
            <v>0.0764</v>
          </cell>
          <cell r="V1198">
            <v>0.005985000000000004</v>
          </cell>
          <cell r="W1198" t="str">
            <v>Level-1</v>
          </cell>
          <cell r="X1198" t="str">
            <v>Maturity</v>
          </cell>
          <cell r="Y1198" t="str">
            <v/>
          </cell>
          <cell r="Z1198">
            <v>0</v>
          </cell>
          <cell r="AA1198" t="str">
            <v/>
          </cell>
          <cell r="AB1198" t="str">
            <v/>
          </cell>
          <cell r="AC1198" t="str">
            <v/>
          </cell>
          <cell r="AD1198" t="str">
            <v/>
          </cell>
          <cell r="AE1198" t="str">
            <v/>
          </cell>
          <cell r="AF1198" t="str">
            <v/>
          </cell>
          <cell r="AG1198" t="str">
            <v/>
          </cell>
          <cell r="AH1198" t="str">
            <v/>
          </cell>
          <cell r="AI1198" t="str">
            <v/>
          </cell>
          <cell r="AJ1198" t="str">
            <v/>
          </cell>
          <cell r="AK1198" t="str">
            <v/>
          </cell>
        </row>
        <row r="1199">
          <cell r="C1199" t="str">
            <v>INE556F08KH1</v>
          </cell>
          <cell r="D1199" t="str">
            <v>Small Industries Development Bank Of India</v>
          </cell>
          <cell r="E1199" t="str">
            <v>SIDBI 07.43% (Series I FY- 2023-24) 31-Aug-2026</v>
          </cell>
          <cell r="F1199" t="str">
            <v>Bond</v>
          </cell>
          <cell r="G1199">
            <v>46265</v>
          </cell>
          <cell r="H1199">
            <v>0.0743</v>
          </cell>
          <cell r="I1199">
            <v>100</v>
          </cell>
          <cell r="J1199">
            <v>99.4018</v>
          </cell>
          <cell r="K1199">
            <v>0.077</v>
          </cell>
          <cell r="L1199">
            <v>0.006886000000000003</v>
          </cell>
          <cell r="M1199" t="str">
            <v>Maturity</v>
          </cell>
          <cell r="N1199">
            <v>46265</v>
          </cell>
          <cell r="O1199">
            <v>2.2759562841530054</v>
          </cell>
          <cell r="P1199">
            <v>2.0697691696762313</v>
          </cell>
          <cell r="Q1199">
            <v>1.9217912438962221</v>
          </cell>
          <cell r="R1199" t="str">
            <v>CRISIL AAA</v>
          </cell>
          <cell r="S1199" t="str">
            <v/>
          </cell>
          <cell r="T1199">
            <v>99.4009</v>
          </cell>
          <cell r="U1199">
            <v>0.077</v>
          </cell>
          <cell r="V1199">
            <v>0.006885000000000002</v>
          </cell>
          <cell r="W1199" t="str">
            <v>Level-2</v>
          </cell>
          <cell r="X1199" t="str">
            <v>Maturity</v>
          </cell>
          <cell r="Y1199" t="str">
            <v/>
          </cell>
          <cell r="Z1199">
            <v>0</v>
          </cell>
          <cell r="AA1199" t="str">
            <v/>
          </cell>
          <cell r="AB1199" t="str">
            <v/>
          </cell>
          <cell r="AC1199" t="str">
            <v/>
          </cell>
          <cell r="AD1199" t="str">
            <v/>
          </cell>
          <cell r="AE1199" t="str">
            <v/>
          </cell>
          <cell r="AF1199" t="str">
            <v/>
          </cell>
          <cell r="AG1199" t="str">
            <v/>
          </cell>
          <cell r="AH1199" t="str">
            <v/>
          </cell>
          <cell r="AI1199" t="str">
            <v/>
          </cell>
          <cell r="AJ1199" t="str">
            <v/>
          </cell>
          <cell r="AK1199" t="str">
            <v/>
          </cell>
        </row>
        <row r="1200">
          <cell r="C1200" t="str">
            <v>INE721A07RI7</v>
          </cell>
          <cell r="D1200" t="str">
            <v>Shriram Finance Ltd.</v>
          </cell>
          <cell r="E1200" t="str">
            <v>Shriram Finance (1yr OIS+ Sprd 2.80% Series STFCL PPD VI 2022-23 Option 2 Tranche 3) 21-Apr-2025</v>
          </cell>
          <cell r="F1200" t="str">
            <v>Bond</v>
          </cell>
          <cell r="G1200">
            <v>45768</v>
          </cell>
          <cell r="H1200">
            <v>0.0895</v>
          </cell>
          <cell r="I1200">
            <v>100</v>
          </cell>
          <cell r="J1200">
            <v>100.7473</v>
          </cell>
          <cell r="K1200">
            <v>0.086877</v>
          </cell>
          <cell r="L1200">
            <v>0.016856411764705884</v>
          </cell>
          <cell r="M1200" t="str">
            <v>Maturity</v>
          </cell>
          <cell r="N1200">
            <v>45768</v>
          </cell>
          <cell r="O1200">
            <v>0.915068493150685</v>
          </cell>
          <cell r="P1200">
            <v>0.9123287671232877</v>
          </cell>
          <cell r="Q1200">
            <v>0.8394038765410324</v>
          </cell>
          <cell r="R1200" t="str">
            <v>CRISIL AA+</v>
          </cell>
          <cell r="S1200" t="str">
            <v/>
          </cell>
          <cell r="T1200">
            <v>100.7513</v>
          </cell>
          <cell r="U1200">
            <v>0.086877</v>
          </cell>
          <cell r="V1200">
            <v>0.016870499999999997</v>
          </cell>
          <cell r="W1200" t="str">
            <v>Level-3</v>
          </cell>
          <cell r="X1200" t="str">
            <v>Maturity</v>
          </cell>
          <cell r="Y1200" t="str">
            <v/>
          </cell>
          <cell r="Z1200">
            <v>0</v>
          </cell>
          <cell r="AA1200" t="str">
            <v/>
          </cell>
          <cell r="AB1200" t="str">
            <v/>
          </cell>
          <cell r="AC1200" t="str">
            <v/>
          </cell>
          <cell r="AD1200" t="str">
            <v/>
          </cell>
          <cell r="AE1200" t="str">
            <v/>
          </cell>
          <cell r="AF1200" t="str">
            <v/>
          </cell>
          <cell r="AG1200" t="str">
            <v/>
          </cell>
          <cell r="AH1200" t="str">
            <v/>
          </cell>
          <cell r="AI1200" t="str">
            <v/>
          </cell>
          <cell r="AJ1200" t="str">
            <v/>
          </cell>
          <cell r="AK1200" t="str">
            <v/>
          </cell>
        </row>
        <row r="1201">
          <cell r="C1201" t="str">
            <v>INE040A08674</v>
          </cell>
          <cell r="D1201" t="str">
            <v>HDFC Bank Ltd.</v>
          </cell>
          <cell r="E1201" t="str">
            <v>HDFC BK (Erstwhile HDFC) 07.79% (Series AA-013) 24-Nov-2032</v>
          </cell>
          <cell r="F1201" t="str">
            <v>Bond</v>
          </cell>
          <cell r="G1201">
            <v>48542</v>
          </cell>
          <cell r="H1201">
            <v>0.0779</v>
          </cell>
          <cell r="I1201">
            <v>100</v>
          </cell>
          <cell r="J1201">
            <v>99.8664</v>
          </cell>
          <cell r="K1201">
            <v>0.078</v>
          </cell>
          <cell r="L1201">
            <v>0.0073710000000000025</v>
          </cell>
          <cell r="M1201" t="str">
            <v>Maturity</v>
          </cell>
          <cell r="N1201">
            <v>48542</v>
          </cell>
          <cell r="O1201">
            <v>8.508196721311476</v>
          </cell>
          <cell r="P1201">
            <v>6.297419325153967</v>
          </cell>
          <cell r="Q1201">
            <v>5.841761897174367</v>
          </cell>
          <cell r="R1201" t="str">
            <v>CRISIL AAA</v>
          </cell>
          <cell r="S1201" t="str">
            <v/>
          </cell>
          <cell r="T1201">
            <v>99.8664</v>
          </cell>
          <cell r="U1201">
            <v>0.078</v>
          </cell>
          <cell r="V1201">
            <v>0.006519999999999998</v>
          </cell>
          <cell r="W1201" t="str">
            <v>Level-2</v>
          </cell>
          <cell r="X1201" t="str">
            <v>Maturity</v>
          </cell>
          <cell r="Y1201" t="str">
            <v/>
          </cell>
          <cell r="Z1201">
            <v>0</v>
          </cell>
          <cell r="AA1201" t="str">
            <v/>
          </cell>
          <cell r="AB1201" t="str">
            <v/>
          </cell>
          <cell r="AC1201" t="str">
            <v/>
          </cell>
          <cell r="AD1201" t="str">
            <v/>
          </cell>
          <cell r="AE1201" t="str">
            <v/>
          </cell>
          <cell r="AF1201" t="str">
            <v/>
          </cell>
          <cell r="AG1201" t="str">
            <v/>
          </cell>
          <cell r="AH1201" t="str">
            <v/>
          </cell>
          <cell r="AI1201" t="str">
            <v/>
          </cell>
          <cell r="AJ1201" t="str">
            <v/>
          </cell>
          <cell r="AK1201" t="str">
            <v/>
          </cell>
        </row>
        <row r="1202">
          <cell r="C1202" t="str">
            <v>INE883F07306</v>
          </cell>
          <cell r="D1202" t="str">
            <v>Aadhar Housing Finance Ltd.</v>
          </cell>
          <cell r="E1202" t="str">
            <v>Aadhar Housing Finance 08.50%  26-May-2026</v>
          </cell>
          <cell r="F1202" t="str">
            <v>Bond</v>
          </cell>
          <cell r="G1202">
            <v>46168</v>
          </cell>
          <cell r="H1202">
            <v>0.085</v>
          </cell>
          <cell r="I1202">
            <v>100</v>
          </cell>
          <cell r="J1202">
            <v>99.8192</v>
          </cell>
          <cell r="K1202">
            <v>0.086</v>
          </cell>
          <cell r="L1202">
            <v>0.015885999999999997</v>
          </cell>
          <cell r="M1202" t="str">
            <v>Maturity</v>
          </cell>
          <cell r="N1202">
            <v>46168</v>
          </cell>
          <cell r="O1202">
            <v>2.01095141851935</v>
          </cell>
          <cell r="P1202">
            <v>1.7777807614001953</v>
          </cell>
          <cell r="Q1202">
            <v>1.6369988594845262</v>
          </cell>
          <cell r="R1202" t="str">
            <v>IND AA</v>
          </cell>
          <cell r="S1202" t="str">
            <v/>
          </cell>
          <cell r="T1202">
            <v>99.82</v>
          </cell>
          <cell r="U1202">
            <v>0.086</v>
          </cell>
          <cell r="V1202">
            <v>0.016884999999999997</v>
          </cell>
          <cell r="W1202" t="str">
            <v>Level-1</v>
          </cell>
          <cell r="X1202" t="str">
            <v>Maturity</v>
          </cell>
          <cell r="Y1202">
            <v>0.002804</v>
          </cell>
          <cell r="Z1202">
            <v>0</v>
          </cell>
          <cell r="AA1202" t="str">
            <v/>
          </cell>
          <cell r="AB1202" t="str">
            <v/>
          </cell>
          <cell r="AC1202" t="str">
            <v/>
          </cell>
          <cell r="AD1202" t="str">
            <v/>
          </cell>
          <cell r="AE1202" t="str">
            <v>&gt;=3 entities</v>
          </cell>
          <cell r="AF1202">
            <v>1</v>
          </cell>
          <cell r="AG1202">
            <v>3</v>
          </cell>
          <cell r="AH1202">
            <v>0</v>
          </cell>
          <cell r="AI1202" t="str">
            <v/>
          </cell>
          <cell r="AJ1202" t="str">
            <v/>
          </cell>
          <cell r="AK1202">
            <v>0.0855</v>
          </cell>
        </row>
        <row r="1203">
          <cell r="C1203" t="str">
            <v>INE477L07AW0</v>
          </cell>
          <cell r="D1203" t="str">
            <v>IIFL Home Finance Ltd.</v>
          </cell>
          <cell r="E1203" t="str">
            <v>IIFL Home Finance 08.50% (Series D9) 22-May-2026 P/C 23-May-2025</v>
          </cell>
          <cell r="F1203" t="str">
            <v>Bond</v>
          </cell>
          <cell r="G1203">
            <v>45800</v>
          </cell>
          <cell r="H1203">
            <v>0.085</v>
          </cell>
          <cell r="I1203">
            <v>100</v>
          </cell>
          <cell r="J1203">
            <v>99.3223</v>
          </cell>
          <cell r="K1203">
            <v>0.0924</v>
          </cell>
          <cell r="L1203">
            <v>0.021836999999999995</v>
          </cell>
          <cell r="M1203" t="str">
            <v>Put and Call</v>
          </cell>
          <cell r="N1203">
            <v>45800</v>
          </cell>
          <cell r="O1203">
            <v>1.0027322404371584</v>
          </cell>
          <cell r="P1203">
            <v>0.9211667999599271</v>
          </cell>
          <cell r="Q1203">
            <v>0.843250457671116</v>
          </cell>
          <cell r="R1203" t="str">
            <v>CRISIL AA</v>
          </cell>
          <cell r="S1203" t="str">
            <v/>
          </cell>
          <cell r="T1203">
            <v>99.3226</v>
          </cell>
          <cell r="U1203">
            <v>0.0924</v>
          </cell>
          <cell r="V1203">
            <v>0.021856</v>
          </cell>
          <cell r="W1203" t="str">
            <v>Level-3</v>
          </cell>
          <cell r="X1203" t="str">
            <v>Deemed Maturity</v>
          </cell>
          <cell r="Y1203">
            <v>0.00900899999999993</v>
          </cell>
          <cell r="Z1203">
            <v>0</v>
          </cell>
          <cell r="AA1203">
            <v>1</v>
          </cell>
          <cell r="AB1203">
            <v>1</v>
          </cell>
          <cell r="AC1203" t="str">
            <v/>
          </cell>
          <cell r="AD1203" t="str">
            <v/>
          </cell>
          <cell r="AE1203" t="str">
            <v/>
          </cell>
          <cell r="AF1203" t="str">
            <v/>
          </cell>
          <cell r="AG1203" t="str">
            <v/>
          </cell>
          <cell r="AH1203" t="str">
            <v/>
          </cell>
          <cell r="AI1203" t="str">
            <v/>
          </cell>
          <cell r="AJ1203" t="str">
            <v/>
          </cell>
          <cell r="AK1203" t="str">
            <v/>
          </cell>
        </row>
        <row r="1204">
          <cell r="C1204" t="str">
            <v>INE265J07548</v>
          </cell>
          <cell r="D1204" t="str">
            <v>JM Financial Asset Reconstruction Co. Ltd.</v>
          </cell>
          <cell r="E1204" t="str">
            <v>JM Financial Asset Reconstruction 10.20% (Tranche E) 27-Apr-2026</v>
          </cell>
          <cell r="F1204" t="str">
            <v>Bond</v>
          </cell>
          <cell r="G1204">
            <v>46139</v>
          </cell>
          <cell r="H1204">
            <v>0.102</v>
          </cell>
          <cell r="I1204">
            <v>100</v>
          </cell>
          <cell r="J1204">
            <v>97.9031</v>
          </cell>
          <cell r="K1204">
            <v>0.114923</v>
          </cell>
          <cell r="L1204">
            <v>0.04436</v>
          </cell>
          <cell r="M1204" t="str">
            <v>Maturity</v>
          </cell>
          <cell r="N1204">
            <v>46139</v>
          </cell>
          <cell r="O1204">
            <v>1.9314993637248297</v>
          </cell>
          <cell r="P1204">
            <v>1.6681763132439087</v>
          </cell>
          <cell r="Q1204">
            <v>1.4962255808194007</v>
          </cell>
          <cell r="R1204" t="str">
            <v>CRISIL AA-</v>
          </cell>
          <cell r="S1204" t="str">
            <v/>
          </cell>
          <cell r="T1204">
            <v>97.9019</v>
          </cell>
          <cell r="U1204">
            <v>0.114923</v>
          </cell>
          <cell r="V1204">
            <v>0.044379</v>
          </cell>
          <cell r="W1204" t="str">
            <v>Level-3</v>
          </cell>
          <cell r="X1204" t="str">
            <v>Maturity</v>
          </cell>
          <cell r="Y1204" t="str">
            <v/>
          </cell>
          <cell r="Z1204">
            <v>0</v>
          </cell>
          <cell r="AA1204" t="str">
            <v/>
          </cell>
          <cell r="AB1204" t="str">
            <v/>
          </cell>
          <cell r="AC1204" t="str">
            <v/>
          </cell>
          <cell r="AD1204" t="str">
            <v/>
          </cell>
          <cell r="AE1204" t="str">
            <v/>
          </cell>
          <cell r="AF1204" t="str">
            <v/>
          </cell>
          <cell r="AG1204" t="str">
            <v/>
          </cell>
          <cell r="AH1204" t="str">
            <v/>
          </cell>
          <cell r="AI1204" t="str">
            <v/>
          </cell>
          <cell r="AJ1204" t="str">
            <v/>
          </cell>
          <cell r="AK1204" t="str">
            <v/>
          </cell>
        </row>
        <row r="1205">
          <cell r="C1205" t="str">
            <v>INE651J07903</v>
          </cell>
          <cell r="D1205" t="str">
            <v>JM Financial Credit Solutions Ltd.</v>
          </cell>
          <cell r="E1205" t="str">
            <v>JM Financial Credit 09.00% (Tranche BT) 27-Apr-2026</v>
          </cell>
          <cell r="F1205" t="str">
            <v>Bond</v>
          </cell>
          <cell r="G1205">
            <v>46139</v>
          </cell>
          <cell r="H1205">
            <v>0.09</v>
          </cell>
          <cell r="I1205">
            <v>100</v>
          </cell>
          <cell r="J1205">
            <v>97.6551</v>
          </cell>
          <cell r="K1205">
            <v>0.1042</v>
          </cell>
          <cell r="L1205">
            <v>0.033637</v>
          </cell>
          <cell r="M1205" t="str">
            <v>Maturity</v>
          </cell>
          <cell r="N1205">
            <v>46139</v>
          </cell>
          <cell r="O1205">
            <v>1.9314993637248297</v>
          </cell>
          <cell r="P1205">
            <v>1.6950283626919904</v>
          </cell>
          <cell r="Q1205">
            <v>1.5350736847418858</v>
          </cell>
          <cell r="R1205" t="str">
            <v>[ICRA]AA</v>
          </cell>
          <cell r="S1205" t="str">
            <v/>
          </cell>
          <cell r="T1205">
            <v>97.6533</v>
          </cell>
          <cell r="U1205">
            <v>0.1042</v>
          </cell>
          <cell r="V1205">
            <v>0.033656000000000005</v>
          </cell>
          <cell r="W1205" t="str">
            <v>Level-3</v>
          </cell>
          <cell r="X1205" t="str">
            <v>Maturity</v>
          </cell>
          <cell r="Y1205" t="str">
            <v/>
          </cell>
          <cell r="Z1205">
            <v>0</v>
          </cell>
          <cell r="AA1205" t="str">
            <v/>
          </cell>
          <cell r="AB1205" t="str">
            <v/>
          </cell>
          <cell r="AC1205" t="str">
            <v/>
          </cell>
          <cell r="AD1205" t="str">
            <v/>
          </cell>
          <cell r="AE1205" t="str">
            <v/>
          </cell>
          <cell r="AF1205" t="str">
            <v/>
          </cell>
          <cell r="AG1205" t="str">
            <v/>
          </cell>
          <cell r="AH1205" t="str">
            <v/>
          </cell>
          <cell r="AI1205" t="str">
            <v/>
          </cell>
          <cell r="AJ1205" t="str">
            <v/>
          </cell>
          <cell r="AK1205" t="str">
            <v/>
          </cell>
        </row>
        <row r="1206">
          <cell r="C1206" t="str">
            <v>INE0AY207038</v>
          </cell>
          <cell r="D1206" t="str">
            <v>RenServ Global Pvt. Ltd.</v>
          </cell>
          <cell r="E1206" t="str">
            <v>RenServ Global (FORMERLY - Renew Services Pvt. Ltd.) 10.03% (Series C) 23-Jan-2025</v>
          </cell>
          <cell r="F1206" t="str">
            <v>Bond</v>
          </cell>
          <cell r="G1206">
            <v>45680</v>
          </cell>
          <cell r="H1206">
            <v>0.1003</v>
          </cell>
          <cell r="I1206">
            <v>100</v>
          </cell>
          <cell r="J1206">
            <v>100.0257</v>
          </cell>
          <cell r="K1206">
            <v>0.1049</v>
          </cell>
          <cell r="L1206">
            <v>0.0348</v>
          </cell>
          <cell r="M1206" t="str">
            <v>Maturity</v>
          </cell>
          <cell r="N1206">
            <v>45680</v>
          </cell>
          <cell r="O1206">
            <v>0.674863387978142</v>
          </cell>
          <cell r="P1206">
            <v>0.6448587175715796</v>
          </cell>
          <cell r="Q1206">
            <v>0.6392704285751187</v>
          </cell>
          <cell r="R1206" t="str">
            <v>CARE A+(CE)</v>
          </cell>
          <cell r="S1206" t="str">
            <v/>
          </cell>
          <cell r="T1206">
            <v>100.0259</v>
          </cell>
          <cell r="U1206">
            <v>0.1049</v>
          </cell>
          <cell r="V1206">
            <v>0.034644999999999995</v>
          </cell>
          <cell r="W1206" t="str">
            <v>Level-3</v>
          </cell>
          <cell r="X1206" t="str">
            <v>Maturity</v>
          </cell>
          <cell r="Y1206" t="str">
            <v/>
          </cell>
          <cell r="Z1206">
            <v>0</v>
          </cell>
          <cell r="AA1206" t="str">
            <v/>
          </cell>
          <cell r="AB1206" t="str">
            <v/>
          </cell>
          <cell r="AC1206" t="str">
            <v/>
          </cell>
          <cell r="AD1206" t="str">
            <v/>
          </cell>
          <cell r="AE1206" t="str">
            <v/>
          </cell>
          <cell r="AF1206" t="str">
            <v/>
          </cell>
          <cell r="AG1206" t="str">
            <v/>
          </cell>
          <cell r="AH1206" t="str">
            <v/>
          </cell>
          <cell r="AI1206" t="str">
            <v/>
          </cell>
          <cell r="AJ1206" t="str">
            <v/>
          </cell>
          <cell r="AK1206" t="str">
            <v/>
          </cell>
        </row>
        <row r="1207">
          <cell r="C1207" t="str">
            <v>INE725H08121</v>
          </cell>
          <cell r="D1207" t="str">
            <v>Tata Projects Ltd.</v>
          </cell>
          <cell r="E1207" t="str">
            <v>Tata Projects 08.20% (SERIES K) 27-Apr-2026</v>
          </cell>
          <cell r="F1207" t="str">
            <v>Bond</v>
          </cell>
          <cell r="G1207">
            <v>46139</v>
          </cell>
          <cell r="H1207">
            <v>0.082</v>
          </cell>
          <cell r="I1207">
            <v>100</v>
          </cell>
          <cell r="J1207">
            <v>99.865</v>
          </cell>
          <cell r="K1207">
            <v>0.0829</v>
          </cell>
          <cell r="L1207">
            <v>0.012337</v>
          </cell>
          <cell r="M1207" t="str">
            <v>Maturity</v>
          </cell>
          <cell r="N1207">
            <v>46139</v>
          </cell>
          <cell r="O1207">
            <v>1.931491878134591</v>
          </cell>
          <cell r="P1207">
            <v>1.7177242303729856</v>
          </cell>
          <cell r="Q1207">
            <v>1.5862260877024523</v>
          </cell>
          <cell r="R1207" t="str">
            <v>IND AA</v>
          </cell>
          <cell r="S1207" t="str">
            <v/>
          </cell>
          <cell r="T1207">
            <v>99.8639</v>
          </cell>
          <cell r="U1207">
            <v>0.0829</v>
          </cell>
          <cell r="V1207">
            <v>0.012355999999999992</v>
          </cell>
          <cell r="W1207" t="str">
            <v>Level-3</v>
          </cell>
          <cell r="X1207" t="str">
            <v>Maturity</v>
          </cell>
          <cell r="Y1207" t="str">
            <v/>
          </cell>
          <cell r="Z1207">
            <v>0</v>
          </cell>
          <cell r="AA1207" t="str">
            <v/>
          </cell>
          <cell r="AB1207" t="str">
            <v/>
          </cell>
          <cell r="AC1207" t="str">
            <v/>
          </cell>
          <cell r="AD1207" t="str">
            <v/>
          </cell>
          <cell r="AE1207" t="str">
            <v/>
          </cell>
          <cell r="AF1207" t="str">
            <v/>
          </cell>
          <cell r="AG1207" t="str">
            <v/>
          </cell>
          <cell r="AH1207" t="str">
            <v/>
          </cell>
          <cell r="AI1207" t="str">
            <v/>
          </cell>
          <cell r="AJ1207" t="str">
            <v/>
          </cell>
          <cell r="AK1207" t="str">
            <v/>
          </cell>
        </row>
        <row r="1208">
          <cell r="C1208" t="str">
            <v>INE916DA7SI9</v>
          </cell>
          <cell r="D1208" t="str">
            <v>Kotak Mahindra Prime Ltd.</v>
          </cell>
          <cell r="E1208" t="str">
            <v>Kotak Mahindra Prime 07.8350% 10-Jul-2026</v>
          </cell>
          <cell r="F1208" t="str">
            <v>Bond</v>
          </cell>
          <cell r="G1208">
            <v>46213</v>
          </cell>
          <cell r="H1208">
            <v>0.07835</v>
          </cell>
          <cell r="I1208">
            <v>100</v>
          </cell>
          <cell r="J1208">
            <v>99.4657</v>
          </cell>
          <cell r="K1208">
            <v>0.081</v>
          </cell>
          <cell r="L1208">
            <v>0.010886000000000007</v>
          </cell>
          <cell r="M1208" t="str">
            <v>Maturity</v>
          </cell>
          <cell r="N1208">
            <v>46213</v>
          </cell>
          <cell r="O1208">
            <v>2.133879781420765</v>
          </cell>
          <cell r="P1208">
            <v>1.9176857236395868</v>
          </cell>
          <cell r="Q1208">
            <v>1.7739923437924021</v>
          </cell>
          <cell r="R1208" t="str">
            <v>CRISIL AAA</v>
          </cell>
          <cell r="S1208" t="str">
            <v/>
          </cell>
          <cell r="T1208">
            <v>99.4645</v>
          </cell>
          <cell r="U1208">
            <v>0.081</v>
          </cell>
          <cell r="V1208">
            <v>0.010935</v>
          </cell>
          <cell r="W1208" t="str">
            <v>Level-2</v>
          </cell>
          <cell r="X1208" t="str">
            <v>Maturity</v>
          </cell>
          <cell r="Y1208" t="str">
            <v/>
          </cell>
          <cell r="Z1208">
            <v>0</v>
          </cell>
          <cell r="AA1208" t="str">
            <v/>
          </cell>
          <cell r="AB1208" t="str">
            <v/>
          </cell>
          <cell r="AC1208" t="str">
            <v/>
          </cell>
          <cell r="AD1208" t="str">
            <v/>
          </cell>
          <cell r="AE1208" t="str">
            <v/>
          </cell>
          <cell r="AF1208" t="str">
            <v/>
          </cell>
          <cell r="AG1208" t="str">
            <v/>
          </cell>
          <cell r="AH1208" t="str">
            <v/>
          </cell>
          <cell r="AI1208" t="str">
            <v/>
          </cell>
          <cell r="AJ1208" t="str">
            <v/>
          </cell>
          <cell r="AK1208" t="str">
            <v/>
          </cell>
        </row>
        <row r="1209">
          <cell r="C1209" t="str">
            <v>INE163N08255</v>
          </cell>
          <cell r="D1209" t="str">
            <v>ONGC Petro Additions Ltd.</v>
          </cell>
          <cell r="E1209" t="str">
            <v>ONGC Petro Additions 08.12% (Series X) 22-Nov-2024</v>
          </cell>
          <cell r="F1209" t="str">
            <v>Bond</v>
          </cell>
          <cell r="G1209">
            <v>45618</v>
          </cell>
          <cell r="H1209">
            <v>0.0812</v>
          </cell>
          <cell r="I1209">
            <v>100</v>
          </cell>
          <cell r="J1209">
            <v>100.116</v>
          </cell>
          <cell r="K1209">
            <v>0.0803</v>
          </cell>
          <cell r="L1209">
            <v>0.01029999999999999</v>
          </cell>
          <cell r="M1209" t="str">
            <v>Maturity</v>
          </cell>
          <cell r="N1209">
            <v>45618</v>
          </cell>
          <cell r="O1209">
            <v>0.5040796466801407</v>
          </cell>
          <cell r="P1209">
            <v>0.46435107641148693</v>
          </cell>
          <cell r="Q1209">
            <v>0.42983530168609363</v>
          </cell>
          <cell r="R1209" t="str">
            <v>CRISIL AA</v>
          </cell>
          <cell r="S1209" t="str">
            <v/>
          </cell>
          <cell r="T1209">
            <v>100.1154</v>
          </cell>
          <cell r="U1209">
            <v>0.0803</v>
          </cell>
          <cell r="V1209">
            <v>0.010199999999999987</v>
          </cell>
          <cell r="W1209" t="str">
            <v>Level-3</v>
          </cell>
          <cell r="X1209" t="str">
            <v>Maturity</v>
          </cell>
          <cell r="Y1209" t="str">
            <v/>
          </cell>
          <cell r="Z1209">
            <v>0</v>
          </cell>
          <cell r="AA1209" t="str">
            <v/>
          </cell>
          <cell r="AB1209" t="str">
            <v/>
          </cell>
          <cell r="AC1209" t="str">
            <v/>
          </cell>
          <cell r="AD1209" t="str">
            <v/>
          </cell>
          <cell r="AE1209" t="str">
            <v/>
          </cell>
          <cell r="AF1209" t="str">
            <v/>
          </cell>
          <cell r="AG1209" t="str">
            <v/>
          </cell>
          <cell r="AH1209" t="str">
            <v/>
          </cell>
          <cell r="AI1209" t="str">
            <v/>
          </cell>
          <cell r="AJ1209" t="str">
            <v/>
          </cell>
          <cell r="AK1209" t="str">
            <v/>
          </cell>
        </row>
        <row r="1210">
          <cell r="C1210" t="str">
            <v>INE557F08FR8</v>
          </cell>
          <cell r="D1210" t="str">
            <v>National Housing Bank</v>
          </cell>
          <cell r="E1210" t="str">
            <v>NHBank 07.22% 23-Jul-2026</v>
          </cell>
          <cell r="F1210" t="str">
            <v>Bond</v>
          </cell>
          <cell r="G1210">
            <v>46226</v>
          </cell>
          <cell r="H1210">
            <v>0.0722</v>
          </cell>
          <cell r="I1210">
            <v>100</v>
          </cell>
          <cell r="J1210">
            <v>99.2954</v>
          </cell>
          <cell r="K1210">
            <v>0.076</v>
          </cell>
          <cell r="L1210">
            <v>0.005886000000000002</v>
          </cell>
          <cell r="M1210" t="str">
            <v>Maturity</v>
          </cell>
          <cell r="N1210">
            <v>46226</v>
          </cell>
          <cell r="O1210">
            <v>2.169833071337675</v>
          </cell>
          <cell r="P1210">
            <v>1.938459771133348</v>
          </cell>
          <cell r="Q1210">
            <v>1.8015425382280186</v>
          </cell>
          <cell r="R1210" t="str">
            <v>CRISIL AAA</v>
          </cell>
          <cell r="S1210" t="str">
            <v/>
          </cell>
          <cell r="T1210">
            <v>99.2938</v>
          </cell>
          <cell r="U1210">
            <v>0.076</v>
          </cell>
          <cell r="V1210">
            <v>0.006184999999999996</v>
          </cell>
          <cell r="W1210" t="str">
            <v>Level-2</v>
          </cell>
          <cell r="X1210" t="str">
            <v>Maturity</v>
          </cell>
          <cell r="Y1210" t="str">
            <v/>
          </cell>
          <cell r="Z1210">
            <v>0</v>
          </cell>
          <cell r="AA1210" t="str">
            <v/>
          </cell>
          <cell r="AB1210" t="str">
            <v/>
          </cell>
          <cell r="AC1210" t="str">
            <v/>
          </cell>
          <cell r="AD1210" t="str">
            <v/>
          </cell>
          <cell r="AE1210" t="str">
            <v/>
          </cell>
          <cell r="AF1210" t="str">
            <v/>
          </cell>
          <cell r="AG1210" t="str">
            <v/>
          </cell>
          <cell r="AH1210" t="str">
            <v/>
          </cell>
          <cell r="AI1210" t="str">
            <v/>
          </cell>
          <cell r="AJ1210" t="str">
            <v/>
          </cell>
          <cell r="AK1210" t="str">
            <v/>
          </cell>
        </row>
        <row r="1211">
          <cell r="C1211" t="str">
            <v>INE040A08930</v>
          </cell>
          <cell r="D1211" t="str">
            <v>HDFC Bank Ltd.</v>
          </cell>
          <cell r="E1211" t="str">
            <v>HDFC BK (Erstwhile HDFC) 07.65% (Series US-004) 25-May-2033 P 25-May-2026</v>
          </cell>
          <cell r="F1211" t="str">
            <v>Bond</v>
          </cell>
          <cell r="G1211">
            <v>48724</v>
          </cell>
          <cell r="H1211">
            <v>0.0765</v>
          </cell>
          <cell r="I1211">
            <v>100</v>
          </cell>
          <cell r="J1211">
            <v>99.4098</v>
          </cell>
          <cell r="K1211">
            <v>0.0798</v>
          </cell>
          <cell r="L1211">
            <v>0.009686</v>
          </cell>
          <cell r="M1211" t="str">
            <v>Put</v>
          </cell>
          <cell r="N1211">
            <v>46167</v>
          </cell>
          <cell r="O1211">
            <v>2.0081967213114753</v>
          </cell>
          <cell r="P1211">
            <v>1.7963820906563763</v>
          </cell>
          <cell r="Q1211">
            <v>1.6636248292798446</v>
          </cell>
          <cell r="R1211" t="str">
            <v>CRISIL AAA</v>
          </cell>
          <cell r="S1211" t="str">
            <v/>
          </cell>
          <cell r="T1211">
            <v>99.4083</v>
          </cell>
          <cell r="U1211">
            <v>0.0798</v>
          </cell>
          <cell r="V1211">
            <v>0.009484999999999993</v>
          </cell>
          <cell r="W1211" t="str">
            <v>Level-1</v>
          </cell>
          <cell r="X1211" t="str">
            <v>Maturity</v>
          </cell>
          <cell r="Y1211" t="str">
            <v/>
          </cell>
          <cell r="Z1211">
            <v>0</v>
          </cell>
          <cell r="AA1211" t="str">
            <v/>
          </cell>
          <cell r="AB1211">
            <v>1</v>
          </cell>
          <cell r="AC1211" t="str">
            <v/>
          </cell>
          <cell r="AD1211" t="str">
            <v/>
          </cell>
        </row>
        <row r="1212">
          <cell r="C1212" t="str">
            <v>INE896L07884</v>
          </cell>
          <cell r="D1212" t="str">
            <v>Indostar Capital Finance Ltd.</v>
          </cell>
          <cell r="E1212" t="str">
            <v>IndoStar Capital Finance 10.25% (Series IX 2026 Tranche 2) 25-May-2026 P-15-May-2025</v>
          </cell>
          <cell r="F1212" t="str">
            <v>Bond</v>
          </cell>
          <cell r="G1212">
            <v>46167</v>
          </cell>
          <cell r="H1212">
            <v>0.1025</v>
          </cell>
          <cell r="I1212">
            <v>100</v>
          </cell>
          <cell r="J1212">
            <v>99.402</v>
          </cell>
          <cell r="K1212">
            <v>0.11025</v>
          </cell>
          <cell r="L1212">
            <v>0.040136000000000005</v>
          </cell>
          <cell r="M1212" t="str">
            <v>Maturity</v>
          </cell>
          <cell r="N1212">
            <v>46167</v>
          </cell>
          <cell r="O1212">
            <v>2.0062055543079573</v>
          </cell>
          <cell r="P1212">
            <v>1.8314697307146979</v>
          </cell>
          <cell r="Q1212">
            <v>1.7823438775886604</v>
          </cell>
          <cell r="R1212" t="str">
            <v>CRISIL AA-</v>
          </cell>
          <cell r="S1212" t="str">
            <v/>
          </cell>
          <cell r="T1212">
            <v>99.4016</v>
          </cell>
          <cell r="U1212">
            <v>0.11025</v>
          </cell>
          <cell r="V1212">
            <v>0.040135000000000004</v>
          </cell>
          <cell r="W1212" t="str">
            <v>Level-3</v>
          </cell>
          <cell r="X1212" t="str">
            <v>Maturity</v>
          </cell>
          <cell r="Y1212" t="str">
            <v/>
          </cell>
          <cell r="Z1212">
            <v>0</v>
          </cell>
          <cell r="AA1212" t="str">
            <v/>
          </cell>
          <cell r="AB1212">
            <v>1</v>
          </cell>
          <cell r="AC1212" t="str">
            <v/>
          </cell>
          <cell r="AD1212" t="str">
            <v/>
          </cell>
          <cell r="AE1212" t="str">
            <v/>
          </cell>
          <cell r="AF1212" t="str">
            <v/>
          </cell>
          <cell r="AG1212" t="str">
            <v/>
          </cell>
          <cell r="AH1212" t="str">
            <v/>
          </cell>
          <cell r="AI1212" t="str">
            <v/>
          </cell>
          <cell r="AJ1212" t="str">
            <v/>
          </cell>
          <cell r="AK1212" t="str">
            <v/>
          </cell>
        </row>
        <row r="1213">
          <cell r="C1213" t="str">
            <v>INE053F08304</v>
          </cell>
          <cell r="D1213" t="str">
            <v>Indian Railway Finance Corporation Ltd.</v>
          </cell>
          <cell r="E1213" t="str">
            <v>IRFC 07.23% (Series 171) 15-Oct-2026</v>
          </cell>
          <cell r="F1213" t="str">
            <v>Bond</v>
          </cell>
          <cell r="G1213">
            <v>46310</v>
          </cell>
          <cell r="H1213">
            <v>0.0723</v>
          </cell>
          <cell r="I1213">
            <v>100</v>
          </cell>
          <cell r="J1213">
            <v>99.3788</v>
          </cell>
          <cell r="K1213">
            <v>0.075375</v>
          </cell>
          <cell r="L1213">
            <v>0.005261000000000002</v>
          </cell>
          <cell r="M1213" t="str">
            <v>Maturity</v>
          </cell>
          <cell r="N1213">
            <v>46310</v>
          </cell>
          <cell r="O1213">
            <v>2.4</v>
          </cell>
          <cell r="P1213">
            <v>2.264144298347861</v>
          </cell>
          <cell r="Q1213">
            <v>2.1054462846429023</v>
          </cell>
          <cell r="R1213" t="str">
            <v>CRISIL AAA</v>
          </cell>
          <cell r="S1213" t="str">
            <v/>
          </cell>
          <cell r="T1213">
            <v>99.3787</v>
          </cell>
          <cell r="U1213">
            <v>0.075375</v>
          </cell>
          <cell r="V1213">
            <v>0.005459999999999993</v>
          </cell>
          <cell r="W1213" t="str">
            <v>Level-3</v>
          </cell>
          <cell r="X1213" t="str">
            <v>Maturity</v>
          </cell>
          <cell r="Y1213" t="str">
            <v/>
          </cell>
          <cell r="Z1213">
            <v>0</v>
          </cell>
          <cell r="AA1213" t="str">
            <v/>
          </cell>
          <cell r="AB1213" t="str">
            <v/>
          </cell>
          <cell r="AC1213" t="str">
            <v/>
          </cell>
          <cell r="AD1213" t="str">
            <v/>
          </cell>
          <cell r="AE1213" t="str">
            <v/>
          </cell>
          <cell r="AF1213" t="str">
            <v/>
          </cell>
          <cell r="AG1213" t="str">
            <v/>
          </cell>
          <cell r="AH1213" t="str">
            <v/>
          </cell>
          <cell r="AI1213" t="str">
            <v/>
          </cell>
          <cell r="AJ1213" t="str">
            <v/>
          </cell>
          <cell r="AK1213" t="str">
            <v/>
          </cell>
        </row>
        <row r="1214">
          <cell r="C1214" t="str">
            <v>INE377Y07425</v>
          </cell>
          <cell r="D1214" t="str">
            <v>Bajaj Housing Finance Ltd.</v>
          </cell>
          <cell r="E1214" t="str">
            <v>Bajaj Housing Finance 07.78% (Series 30 Tranche 11) 26-May-2026</v>
          </cell>
          <cell r="F1214" t="str">
            <v>Bond</v>
          </cell>
          <cell r="G1214">
            <v>46168</v>
          </cell>
          <cell r="H1214">
            <v>0.0778</v>
          </cell>
          <cell r="I1214">
            <v>100</v>
          </cell>
          <cell r="J1214">
            <v>99.6229</v>
          </cell>
          <cell r="K1214">
            <v>0.0799</v>
          </cell>
          <cell r="L1214">
            <v>0.009786000000000003</v>
          </cell>
          <cell r="M1214" t="str">
            <v>Maturity</v>
          </cell>
          <cell r="N1214">
            <v>46168</v>
          </cell>
          <cell r="O1214">
            <v>2.010928961748634</v>
          </cell>
          <cell r="P1214">
            <v>1.7962487427988136</v>
          </cell>
          <cell r="Q1214">
            <v>1.6633472940076057</v>
          </cell>
          <cell r="R1214" t="str">
            <v>CRISIL AAA</v>
          </cell>
          <cell r="S1214" t="str">
            <v/>
          </cell>
          <cell r="T1214">
            <v>99.6216</v>
          </cell>
          <cell r="U1214">
            <v>0.0799</v>
          </cell>
          <cell r="V1214">
            <v>0.009785000000000002</v>
          </cell>
          <cell r="W1214" t="str">
            <v>Level-3</v>
          </cell>
          <cell r="X1214" t="str">
            <v>Maturity</v>
          </cell>
          <cell r="Y1214" t="str">
            <v/>
          </cell>
          <cell r="Z1214">
            <v>0</v>
          </cell>
          <cell r="AA1214" t="str">
            <v/>
          </cell>
          <cell r="AB1214" t="str">
            <v/>
          </cell>
          <cell r="AC1214" t="str">
            <v/>
          </cell>
          <cell r="AD1214" t="str">
            <v/>
          </cell>
          <cell r="AE1214" t="str">
            <v/>
          </cell>
          <cell r="AF1214" t="str">
            <v/>
          </cell>
          <cell r="AG1214" t="str">
            <v/>
          </cell>
          <cell r="AH1214" t="str">
            <v/>
          </cell>
          <cell r="AI1214" t="str">
            <v/>
          </cell>
          <cell r="AJ1214" t="str">
            <v/>
          </cell>
          <cell r="AK1214" t="str">
            <v/>
          </cell>
        </row>
        <row r="1215">
          <cell r="C1215" t="str">
            <v>INE087P07337</v>
          </cell>
          <cell r="D1215" t="str">
            <v>Avanse Financial Services Ltd.</v>
          </cell>
          <cell r="E1215" t="str">
            <v>Avanse Fin Services 09.5221% (Series 26 Option 1) 29-May-2026 P/C reset 28-Feb-2025</v>
          </cell>
          <cell r="F1215" t="str">
            <v>Bond</v>
          </cell>
          <cell r="G1215">
            <v>45716</v>
          </cell>
          <cell r="H1215">
            <v>0.095221</v>
          </cell>
          <cell r="I1215">
            <v>100</v>
          </cell>
          <cell r="J1215">
            <v>99.9373</v>
          </cell>
          <cell r="K1215">
            <v>0.098</v>
          </cell>
          <cell r="L1215">
            <v>0.027900000000000008</v>
          </cell>
          <cell r="M1215" t="str">
            <v>Put and Call</v>
          </cell>
          <cell r="N1215">
            <v>45716</v>
          </cell>
          <cell r="O1215">
            <v>0.7718541807021484</v>
          </cell>
          <cell r="P1215">
            <v>0.7464558468794351</v>
          </cell>
          <cell r="Q1215">
            <v>0.7115880332501765</v>
          </cell>
          <cell r="R1215" t="str">
            <v>CARE AA-</v>
          </cell>
          <cell r="S1215" t="str">
            <v/>
          </cell>
          <cell r="T1215">
            <v>99.9372</v>
          </cell>
          <cell r="U1215">
            <v>0.098</v>
          </cell>
          <cell r="V1215">
            <v>0.027900000000000008</v>
          </cell>
          <cell r="W1215" t="str">
            <v>Level-3</v>
          </cell>
          <cell r="X1215" t="str">
            <v>Deemed Maturity</v>
          </cell>
          <cell r="Y1215">
            <v>0.0042877</v>
          </cell>
          <cell r="Z1215">
            <v>0</v>
          </cell>
          <cell r="AA1215">
            <v>1</v>
          </cell>
          <cell r="AB1215">
            <v>1</v>
          </cell>
          <cell r="AC1215" t="str">
            <v/>
          </cell>
          <cell r="AD1215" t="str">
            <v/>
          </cell>
          <cell r="AE1215" t="str">
            <v/>
          </cell>
          <cell r="AF1215" t="str">
            <v/>
          </cell>
          <cell r="AG1215" t="str">
            <v/>
          </cell>
          <cell r="AH1215" t="str">
            <v/>
          </cell>
          <cell r="AI1215" t="str">
            <v/>
          </cell>
          <cell r="AJ1215" t="str">
            <v/>
          </cell>
          <cell r="AK1215" t="str">
            <v/>
          </cell>
        </row>
        <row r="1216">
          <cell r="C1216" t="str">
            <v>INE087P07329</v>
          </cell>
          <cell r="D1216" t="str">
            <v>Avanse Financial Services Ltd.</v>
          </cell>
          <cell r="E1216" t="str">
            <v>Avanse Fin Services 09.5221% (Series 27 Option 2) 29-Jun-2026 P/C reset 28-Feb-2025</v>
          </cell>
          <cell r="F1216" t="str">
            <v>Bond</v>
          </cell>
          <cell r="G1216">
            <v>45716</v>
          </cell>
          <cell r="H1216">
            <v>0.095221</v>
          </cell>
          <cell r="I1216">
            <v>100</v>
          </cell>
          <cell r="J1216">
            <v>99.9373</v>
          </cell>
          <cell r="K1216">
            <v>0.098</v>
          </cell>
          <cell r="L1216">
            <v>0.027900000000000008</v>
          </cell>
          <cell r="M1216" t="str">
            <v>Put and Call</v>
          </cell>
          <cell r="N1216">
            <v>45716</v>
          </cell>
          <cell r="O1216">
            <v>0.7718541807021484</v>
          </cell>
          <cell r="P1216">
            <v>0.7464558468794351</v>
          </cell>
          <cell r="Q1216">
            <v>0.7115880332501765</v>
          </cell>
          <cell r="R1216" t="str">
            <v>CARE AA-</v>
          </cell>
          <cell r="S1216" t="str">
            <v/>
          </cell>
          <cell r="T1216">
            <v>99.9372</v>
          </cell>
          <cell r="U1216">
            <v>0.098</v>
          </cell>
          <cell r="V1216">
            <v>0.027900000000000008</v>
          </cell>
          <cell r="W1216" t="str">
            <v>Level-3</v>
          </cell>
          <cell r="X1216" t="str">
            <v>Deemed Maturity</v>
          </cell>
          <cell r="Y1216">
            <v>0.0042877</v>
          </cell>
          <cell r="Z1216">
            <v>0</v>
          </cell>
          <cell r="AA1216">
            <v>1</v>
          </cell>
          <cell r="AB1216">
            <v>1</v>
          </cell>
          <cell r="AC1216" t="str">
            <v/>
          </cell>
          <cell r="AD1216" t="str">
            <v/>
          </cell>
          <cell r="AE1216" t="str">
            <v/>
          </cell>
          <cell r="AF1216" t="str">
            <v/>
          </cell>
          <cell r="AG1216" t="str">
            <v/>
          </cell>
          <cell r="AH1216" t="str">
            <v/>
          </cell>
          <cell r="AI1216" t="str">
            <v/>
          </cell>
          <cell r="AJ1216" t="str">
            <v/>
          </cell>
          <cell r="AK1216" t="str">
            <v/>
          </cell>
        </row>
        <row r="1217">
          <cell r="C1217" t="str">
            <v>INE055A08037</v>
          </cell>
          <cell r="D1217" t="str">
            <v>Century Textiles &amp; Industries Ltd.</v>
          </cell>
          <cell r="E1217" t="str">
            <v>Century Textiles &amp; Industries 08.10% (series XXI) 25-Apr-2026</v>
          </cell>
          <cell r="F1217" t="str">
            <v>Bond</v>
          </cell>
          <cell r="G1217">
            <v>46137</v>
          </cell>
          <cell r="H1217">
            <v>0.081</v>
          </cell>
          <cell r="I1217">
            <v>100</v>
          </cell>
          <cell r="J1217">
            <v>99.9328</v>
          </cell>
          <cell r="K1217">
            <v>0.0815</v>
          </cell>
          <cell r="L1217">
            <v>0.010937000000000002</v>
          </cell>
          <cell r="M1217" t="str">
            <v>Maturity</v>
          </cell>
          <cell r="N1217">
            <v>46137</v>
          </cell>
          <cell r="O1217">
            <v>1.925960026948125</v>
          </cell>
          <cell r="P1217">
            <v>1.718192005132784</v>
          </cell>
          <cell r="Q1217">
            <v>1.5887119788560184</v>
          </cell>
          <cell r="R1217" t="str">
            <v>CRISIL AA</v>
          </cell>
          <cell r="S1217" t="str">
            <v/>
          </cell>
          <cell r="T1217">
            <v>99.9318</v>
          </cell>
          <cell r="U1217">
            <v>0.0815</v>
          </cell>
          <cell r="V1217">
            <v>0.010955999999999994</v>
          </cell>
          <cell r="W1217" t="str">
            <v>Level-3</v>
          </cell>
          <cell r="X1217" t="str">
            <v>Maturity</v>
          </cell>
          <cell r="Y1217" t="str">
            <v/>
          </cell>
          <cell r="Z1217">
            <v>0</v>
          </cell>
          <cell r="AA1217" t="str">
            <v/>
          </cell>
          <cell r="AB1217" t="str">
            <v/>
          </cell>
          <cell r="AC1217" t="str">
            <v/>
          </cell>
          <cell r="AD1217" t="str">
            <v/>
          </cell>
          <cell r="AE1217" t="str">
            <v/>
          </cell>
          <cell r="AF1217" t="str">
            <v/>
          </cell>
          <cell r="AG1217" t="str">
            <v/>
          </cell>
          <cell r="AH1217" t="str">
            <v/>
          </cell>
          <cell r="AI1217" t="str">
            <v/>
          </cell>
          <cell r="AJ1217" t="str">
            <v/>
          </cell>
          <cell r="AK1217" t="str">
            <v/>
          </cell>
        </row>
        <row r="1218">
          <cell r="C1218" t="str">
            <v>INE055I07131</v>
          </cell>
          <cell r="D1218" t="str">
            <v>Grihum Housing Finance Ltd.</v>
          </cell>
          <cell r="E1218" t="str">
            <v>Grihum Housing Finance (FORMERLY-Poonawalla Housing Finance Ltd.) 08.60% (Series 1) 29-Nov-2024</v>
          </cell>
          <cell r="F1218" t="str">
            <v>Bond</v>
          </cell>
          <cell r="G1218">
            <v>45625</v>
          </cell>
          <cell r="H1218">
            <v>0.086</v>
          </cell>
          <cell r="I1218">
            <v>100</v>
          </cell>
          <cell r="J1218">
            <v>99.7933</v>
          </cell>
          <cell r="K1218">
            <v>0.0912</v>
          </cell>
          <cell r="L1218">
            <v>0.021199999999999997</v>
          </cell>
          <cell r="M1218" t="str">
            <v>Maturity</v>
          </cell>
          <cell r="N1218">
            <v>45625</v>
          </cell>
          <cell r="O1218">
            <v>0.5218579234972678</v>
          </cell>
          <cell r="P1218">
            <v>0.5191256830601093</v>
          </cell>
          <cell r="Q1218">
            <v>0.47573834591285674</v>
          </cell>
          <cell r="R1218" t="str">
            <v>CARE AA-</v>
          </cell>
          <cell r="S1218" t="str">
            <v/>
          </cell>
          <cell r="T1218">
            <v>99.7934</v>
          </cell>
          <cell r="U1218">
            <v>0.0912</v>
          </cell>
          <cell r="V1218">
            <v>0.021699999999999997</v>
          </cell>
          <cell r="W1218" t="str">
            <v>Level-3</v>
          </cell>
          <cell r="X1218" t="str">
            <v>Maturity</v>
          </cell>
          <cell r="Y1218" t="str">
            <v/>
          </cell>
          <cell r="Z1218">
            <v>0</v>
          </cell>
          <cell r="AA1218" t="str">
            <v/>
          </cell>
          <cell r="AB1218" t="str">
            <v/>
          </cell>
          <cell r="AC1218" t="str">
            <v/>
          </cell>
          <cell r="AD1218" t="str">
            <v/>
          </cell>
          <cell r="AE1218" t="str">
            <v/>
          </cell>
          <cell r="AF1218" t="str">
            <v/>
          </cell>
          <cell r="AG1218" t="str">
            <v/>
          </cell>
          <cell r="AH1218" t="str">
            <v/>
          </cell>
          <cell r="AI1218" t="str">
            <v/>
          </cell>
          <cell r="AJ1218" t="str">
            <v/>
          </cell>
          <cell r="AK1218" t="str">
            <v/>
          </cell>
        </row>
        <row r="1219">
          <cell r="C1219" t="str">
            <v>INE016A08021</v>
          </cell>
          <cell r="D1219" t="str">
            <v>Dabur India Ltd.</v>
          </cell>
          <cell r="E1219" t="str">
            <v>Dabur India 07.35% 18-Mar-2027</v>
          </cell>
          <cell r="F1219" t="str">
            <v>Bond</v>
          </cell>
          <cell r="G1219">
            <v>46464</v>
          </cell>
          <cell r="H1219">
            <v>0.0735</v>
          </cell>
          <cell r="I1219">
            <v>100</v>
          </cell>
          <cell r="J1219">
            <v>99.5322</v>
          </cell>
          <cell r="K1219">
            <v>0.075419</v>
          </cell>
          <cell r="L1219">
            <v>0.005305000000000004</v>
          </cell>
          <cell r="M1219" t="str">
            <v>Maturity</v>
          </cell>
          <cell r="N1219">
            <v>46464</v>
          </cell>
          <cell r="O1219">
            <v>2.8219178082191783</v>
          </cell>
          <cell r="P1219">
            <v>2.632528951316486</v>
          </cell>
          <cell r="Q1219">
            <v>2.447910025131122</v>
          </cell>
          <cell r="R1219" t="str">
            <v>[ICRA]AAA</v>
          </cell>
          <cell r="S1219" t="str">
            <v/>
          </cell>
          <cell r="T1219">
            <v>99.5324</v>
          </cell>
          <cell r="U1219">
            <v>0.075419</v>
          </cell>
          <cell r="V1219">
            <v>0.005204</v>
          </cell>
          <cell r="W1219" t="str">
            <v>Level-3</v>
          </cell>
          <cell r="X1219" t="str">
            <v>Maturity</v>
          </cell>
          <cell r="Y1219" t="str">
            <v/>
          </cell>
          <cell r="Z1219">
            <v>0</v>
          </cell>
          <cell r="AA1219" t="str">
            <v/>
          </cell>
          <cell r="AB1219" t="str">
            <v/>
          </cell>
          <cell r="AC1219" t="str">
            <v/>
          </cell>
          <cell r="AD1219" t="str">
            <v/>
          </cell>
          <cell r="AE1219" t="str">
            <v/>
          </cell>
          <cell r="AF1219" t="str">
            <v/>
          </cell>
          <cell r="AG1219" t="str">
            <v/>
          </cell>
          <cell r="AH1219" t="str">
            <v/>
          </cell>
          <cell r="AI1219" t="str">
            <v/>
          </cell>
          <cell r="AJ1219" t="str">
            <v/>
          </cell>
          <cell r="AK1219" t="str">
            <v/>
          </cell>
        </row>
        <row r="1220">
          <cell r="C1220" t="str">
            <v>INE0CCU07082</v>
          </cell>
          <cell r="D1220" t="str">
            <v>Mindspace Business Parks REIT</v>
          </cell>
          <cell r="E1220" t="str">
            <v>Mindspace Business Parks REIT 07.75% (series 6)  30-Jun-2026</v>
          </cell>
          <cell r="F1220" t="str">
            <v>Bond</v>
          </cell>
          <cell r="G1220">
            <v>46203</v>
          </cell>
          <cell r="H1220">
            <v>0.0775</v>
          </cell>
          <cell r="I1220">
            <v>100</v>
          </cell>
          <cell r="J1220">
            <v>99.8293</v>
          </cell>
          <cell r="K1220">
            <v>0.0807</v>
          </cell>
          <cell r="L1220">
            <v>0.010585999999999998</v>
          </cell>
          <cell r="M1220" t="str">
            <v>Maturity</v>
          </cell>
          <cell r="N1220">
            <v>46203</v>
          </cell>
          <cell r="O1220">
            <v>2.105180028445243</v>
          </cell>
          <cell r="P1220">
            <v>1.9389745740343913</v>
          </cell>
          <cell r="Q1220">
            <v>1.9006293763662032</v>
          </cell>
          <cell r="R1220" t="str">
            <v>CRISIL AAA</v>
          </cell>
          <cell r="S1220" t="str">
            <v/>
          </cell>
          <cell r="T1220">
            <v>99.8291</v>
          </cell>
          <cell r="U1220">
            <v>0.0807</v>
          </cell>
          <cell r="V1220">
            <v>0.010584999999999997</v>
          </cell>
          <cell r="W1220" t="str">
            <v>Level-3</v>
          </cell>
          <cell r="X1220" t="str">
            <v>Maturity</v>
          </cell>
          <cell r="Y1220" t="str">
            <v/>
          </cell>
          <cell r="Z1220">
            <v>0</v>
          </cell>
          <cell r="AA1220" t="str">
            <v/>
          </cell>
          <cell r="AB1220" t="str">
            <v/>
          </cell>
          <cell r="AC1220" t="str">
            <v/>
          </cell>
          <cell r="AD1220" t="str">
            <v/>
          </cell>
          <cell r="AE1220" t="str">
            <v/>
          </cell>
          <cell r="AF1220" t="str">
            <v/>
          </cell>
          <cell r="AG1220" t="str">
            <v/>
          </cell>
          <cell r="AH1220" t="str">
            <v/>
          </cell>
          <cell r="AI1220" t="str">
            <v/>
          </cell>
          <cell r="AJ1220" t="str">
            <v/>
          </cell>
          <cell r="AK1220" t="str">
            <v/>
          </cell>
        </row>
        <row r="1221">
          <cell r="C1221" t="str">
            <v>INE306N07NG3</v>
          </cell>
          <cell r="D1221" t="str">
            <v>Tata Capital Ltd.</v>
          </cell>
          <cell r="E1221" t="str">
            <v>Tata Capital Ltd. FORMERLY- TCFSL 07.82% (Series L Option III) 08-Dec-2025</v>
          </cell>
          <cell r="F1221" t="str">
            <v>Bond</v>
          </cell>
          <cell r="G1221">
            <v>45999</v>
          </cell>
          <cell r="H1221">
            <v>0.0782</v>
          </cell>
          <cell r="I1221">
            <v>100</v>
          </cell>
          <cell r="J1221">
            <v>99.4076</v>
          </cell>
          <cell r="K1221">
            <v>0.0819</v>
          </cell>
          <cell r="L1221">
            <v>0.011337</v>
          </cell>
          <cell r="M1221" t="str">
            <v>Maturity</v>
          </cell>
          <cell r="N1221">
            <v>45999</v>
          </cell>
          <cell r="O1221">
            <v>1.546448087431694</v>
          </cell>
          <cell r="P1221">
            <v>1.470956776850522</v>
          </cell>
          <cell r="Q1221">
            <v>1.3596051177100676</v>
          </cell>
          <cell r="R1221" t="str">
            <v>[ICRA]AAA</v>
          </cell>
          <cell r="S1221" t="str">
            <v/>
          </cell>
          <cell r="T1221">
            <v>99.4068</v>
          </cell>
          <cell r="U1221">
            <v>0.0819</v>
          </cell>
          <cell r="V1221">
            <v>0.010856000000000005</v>
          </cell>
          <cell r="W1221" t="str">
            <v>Level-2</v>
          </cell>
          <cell r="X1221" t="str">
            <v>Maturity</v>
          </cell>
          <cell r="Y1221" t="str">
            <v/>
          </cell>
          <cell r="Z1221">
            <v>0</v>
          </cell>
          <cell r="AA1221" t="str">
            <v/>
          </cell>
          <cell r="AB1221" t="str">
            <v/>
          </cell>
          <cell r="AC1221" t="str">
            <v/>
          </cell>
          <cell r="AD1221" t="str">
            <v/>
          </cell>
          <cell r="AE1221" t="str">
            <v/>
          </cell>
          <cell r="AF1221" t="str">
            <v/>
          </cell>
          <cell r="AG1221" t="str">
            <v/>
          </cell>
          <cell r="AH1221" t="str">
            <v/>
          </cell>
          <cell r="AI1221" t="str">
            <v/>
          </cell>
          <cell r="AJ1221" t="str">
            <v/>
          </cell>
          <cell r="AK1221" t="str">
            <v/>
          </cell>
        </row>
        <row r="1222">
          <cell r="C1222" t="str">
            <v>INE040A08922</v>
          </cell>
          <cell r="D1222" t="str">
            <v>HDFC Bank Ltd.</v>
          </cell>
          <cell r="E1222" t="str">
            <v>HDFC BK (Erstwhile HDFC) 07.80% (Series US 005) 02-Jun-2025</v>
          </cell>
          <cell r="F1222" t="str">
            <v>Bond</v>
          </cell>
          <cell r="G1222">
            <v>45810</v>
          </cell>
          <cell r="H1222">
            <v>0.078</v>
          </cell>
          <cell r="I1222">
            <v>100</v>
          </cell>
          <cell r="J1222">
            <v>99.8221</v>
          </cell>
          <cell r="K1222">
            <v>0.0798</v>
          </cell>
          <cell r="L1222">
            <v>0.009236999999999995</v>
          </cell>
          <cell r="M1222" t="str">
            <v>Maturity</v>
          </cell>
          <cell r="N1222">
            <v>45810</v>
          </cell>
          <cell r="O1222">
            <v>1.030054644808743</v>
          </cell>
          <cell r="P1222">
            <v>0.9548541271610907</v>
          </cell>
          <cell r="Q1222">
            <v>0.8842879488433883</v>
          </cell>
          <cell r="R1222" t="str">
            <v>CRISIL AAA</v>
          </cell>
          <cell r="S1222" t="str">
            <v/>
          </cell>
          <cell r="T1222">
            <v>99.8209</v>
          </cell>
          <cell r="U1222">
            <v>0.0798</v>
          </cell>
          <cell r="V1222">
            <v>0.009055999999999995</v>
          </cell>
          <cell r="W1222" t="str">
            <v>Level-1</v>
          </cell>
          <cell r="X1222" t="str">
            <v>Maturity</v>
          </cell>
          <cell r="Y1222" t="str">
            <v/>
          </cell>
          <cell r="Z1222">
            <v>0</v>
          </cell>
          <cell r="AA1222" t="str">
            <v/>
          </cell>
          <cell r="AB1222" t="str">
            <v/>
          </cell>
          <cell r="AC1222" t="str">
            <v/>
          </cell>
          <cell r="AD1222" t="str">
            <v/>
          </cell>
          <cell r="AE1222" t="str">
            <v/>
          </cell>
          <cell r="AF1222" t="str">
            <v/>
          </cell>
          <cell r="AG1222" t="str">
            <v/>
          </cell>
          <cell r="AH1222" t="str">
            <v/>
          </cell>
          <cell r="AI1222" t="str">
            <v/>
          </cell>
          <cell r="AJ1222" t="str">
            <v/>
          </cell>
          <cell r="AK1222" t="str">
            <v/>
          </cell>
        </row>
        <row r="1223">
          <cell r="C1223" t="str">
            <v>INE667F07IM2</v>
          </cell>
          <cell r="D1223" t="str">
            <v>Sundaram Home Finance Ltd.</v>
          </cell>
          <cell r="E1223" t="str">
            <v>SHFL 07.84% ( Series 335) 26-May-2025</v>
          </cell>
          <cell r="F1223" t="str">
            <v>Bond</v>
          </cell>
          <cell r="G1223">
            <v>45803</v>
          </cell>
          <cell r="H1223">
            <v>0.0784</v>
          </cell>
          <cell r="I1223">
            <v>100</v>
          </cell>
          <cell r="J1223">
            <v>99.803</v>
          </cell>
          <cell r="K1223">
            <v>0.0805</v>
          </cell>
          <cell r="L1223">
            <v>0.009937000000000001</v>
          </cell>
          <cell r="M1223" t="str">
            <v>Maturity</v>
          </cell>
          <cell r="N1223">
            <v>45803</v>
          </cell>
          <cell r="O1223">
            <v>1.010928961748634</v>
          </cell>
          <cell r="P1223">
            <v>0.9353651640192749</v>
          </cell>
          <cell r="Q1223">
            <v>0.8656780786851226</v>
          </cell>
          <cell r="R1223" t="str">
            <v>CRISIL AAA</v>
          </cell>
          <cell r="S1223" t="str">
            <v/>
          </cell>
          <cell r="T1223">
            <v>99.8016</v>
          </cell>
          <cell r="U1223">
            <v>0.0805</v>
          </cell>
          <cell r="V1223">
            <v>0.009955999999999993</v>
          </cell>
          <cell r="W1223" t="str">
            <v>Level-3</v>
          </cell>
          <cell r="X1223" t="str">
            <v>Maturity</v>
          </cell>
          <cell r="Y1223" t="str">
            <v/>
          </cell>
          <cell r="Z1223">
            <v>0</v>
          </cell>
          <cell r="AA1223" t="str">
            <v/>
          </cell>
          <cell r="AB1223" t="str">
            <v/>
          </cell>
          <cell r="AC1223" t="str">
            <v/>
          </cell>
          <cell r="AD1223" t="str">
            <v/>
          </cell>
          <cell r="AE1223" t="str">
            <v/>
          </cell>
          <cell r="AF1223" t="str">
            <v/>
          </cell>
          <cell r="AG1223" t="str">
            <v/>
          </cell>
          <cell r="AH1223" t="str">
            <v/>
          </cell>
          <cell r="AI1223" t="str">
            <v/>
          </cell>
          <cell r="AJ1223" t="str">
            <v/>
          </cell>
          <cell r="AK1223" t="str">
            <v/>
          </cell>
        </row>
        <row r="1224">
          <cell r="C1224" t="str">
            <v>INE00DJ07029</v>
          </cell>
          <cell r="D1224" t="str">
            <v>Tapir Constructions Ltd.</v>
          </cell>
          <cell r="E1224" t="str">
            <v>Tapir Constructions 12.25% 14-Mar-2025</v>
          </cell>
          <cell r="F1224" t="str">
            <v>Bond</v>
          </cell>
          <cell r="G1224">
            <v>45730</v>
          </cell>
          <cell r="H1224">
            <v>0.1225</v>
          </cell>
          <cell r="I1224">
            <v>100</v>
          </cell>
          <cell r="J1224">
            <v>99.8391</v>
          </cell>
          <cell r="K1224">
            <v>0.1379</v>
          </cell>
          <cell r="L1224">
            <v>0.0678</v>
          </cell>
          <cell r="M1224" t="str">
            <v>Maturity</v>
          </cell>
          <cell r="N1224">
            <v>45730</v>
          </cell>
          <cell r="O1224">
            <v>0.8095216707837413</v>
          </cell>
          <cell r="P1224">
            <v>0.3507783389730688</v>
          </cell>
          <cell r="Q1224">
            <v>0.34679310817166276</v>
          </cell>
          <cell r="R1224" t="str">
            <v>IVR A-(CE)</v>
          </cell>
          <cell r="S1224" t="str">
            <v/>
          </cell>
          <cell r="T1224">
            <v>99.8378</v>
          </cell>
          <cell r="U1224">
            <v>0.1379</v>
          </cell>
          <cell r="V1224">
            <v>0.0676</v>
          </cell>
          <cell r="W1224" t="str">
            <v>Level-3</v>
          </cell>
          <cell r="X1224" t="str">
            <v>Maturity</v>
          </cell>
          <cell r="Y1224" t="str">
            <v/>
          </cell>
          <cell r="Z1224">
            <v>0</v>
          </cell>
          <cell r="AA1224" t="str">
            <v/>
          </cell>
          <cell r="AB1224" t="str">
            <v/>
          </cell>
          <cell r="AC1224" t="str">
            <v/>
          </cell>
          <cell r="AD1224">
            <v>3</v>
          </cell>
          <cell r="AE1224" t="str">
            <v/>
          </cell>
          <cell r="AF1224" t="str">
            <v/>
          </cell>
          <cell r="AG1224" t="str">
            <v/>
          </cell>
          <cell r="AH1224" t="str">
            <v/>
          </cell>
          <cell r="AI1224" t="str">
            <v/>
          </cell>
          <cell r="AJ1224" t="str">
            <v/>
          </cell>
          <cell r="AK1224" t="str">
            <v/>
          </cell>
        </row>
        <row r="1225">
          <cell r="C1225" t="str">
            <v>INE756I07EP9</v>
          </cell>
          <cell r="D1225" t="str">
            <v>HDB Financial Services Ltd.</v>
          </cell>
          <cell r="E1225" t="str">
            <v>HDB Financial Services 08.0736% (Series 2023 A/1(FX)/190) 17-Apr-2026</v>
          </cell>
          <cell r="F1225" t="str">
            <v>Bond</v>
          </cell>
          <cell r="G1225">
            <v>46129</v>
          </cell>
          <cell r="H1225">
            <v>0.080736</v>
          </cell>
          <cell r="I1225">
            <v>100</v>
          </cell>
          <cell r="J1225">
            <v>99.4695</v>
          </cell>
          <cell r="K1225">
            <v>0.0837</v>
          </cell>
          <cell r="L1225">
            <v>0.013136999999999996</v>
          </cell>
          <cell r="M1225" t="str">
            <v>Maturity</v>
          </cell>
          <cell r="N1225">
            <v>46129</v>
          </cell>
          <cell r="O1225">
            <v>1.904109589041096</v>
          </cell>
          <cell r="P1225">
            <v>1.8264756787194993</v>
          </cell>
          <cell r="Q1225">
            <v>1.6854071041058405</v>
          </cell>
          <cell r="R1225" t="str">
            <v>CRISIL AAA</v>
          </cell>
          <cell r="S1225" t="str">
            <v/>
          </cell>
          <cell r="T1225">
            <v>99.4696</v>
          </cell>
          <cell r="U1225">
            <v>0.0837</v>
          </cell>
          <cell r="V1225">
            <v>0.012955999999999995</v>
          </cell>
          <cell r="W1225" t="str">
            <v>Level-2</v>
          </cell>
          <cell r="X1225" t="str">
            <v>Maturity</v>
          </cell>
          <cell r="Y1225" t="str">
            <v/>
          </cell>
          <cell r="Z1225">
            <v>0</v>
          </cell>
          <cell r="AA1225" t="str">
            <v/>
          </cell>
          <cell r="AB1225" t="str">
            <v/>
          </cell>
          <cell r="AC1225" t="str">
            <v/>
          </cell>
          <cell r="AD1225" t="str">
            <v/>
          </cell>
          <cell r="AE1225" t="str">
            <v/>
          </cell>
          <cell r="AF1225" t="str">
            <v/>
          </cell>
          <cell r="AG1225" t="str">
            <v/>
          </cell>
          <cell r="AH1225" t="str">
            <v/>
          </cell>
          <cell r="AI1225" t="str">
            <v/>
          </cell>
          <cell r="AJ1225" t="str">
            <v/>
          </cell>
          <cell r="AK1225" t="str">
            <v/>
          </cell>
        </row>
        <row r="1226">
          <cell r="C1226" t="str">
            <v>INE041007100</v>
          </cell>
          <cell r="D1226" t="str">
            <v>Embassy Office Parks REIT</v>
          </cell>
          <cell r="E1226" t="str">
            <v>Embassy Office Parks REIT (series VII) 07.77% 05-Jun-2025 C 05-Mar-2025</v>
          </cell>
          <cell r="F1226" t="str">
            <v>Bond</v>
          </cell>
          <cell r="G1226">
            <v>45813</v>
          </cell>
          <cell r="H1226">
            <v>0.0777</v>
          </cell>
          <cell r="I1226">
            <v>100</v>
          </cell>
          <cell r="J1226">
            <v>99.8411</v>
          </cell>
          <cell r="K1226">
            <v>0.0817</v>
          </cell>
          <cell r="L1226">
            <v>0.011136999999999994</v>
          </cell>
          <cell r="M1226" t="str">
            <v>Maturity</v>
          </cell>
          <cell r="N1226">
            <v>45813</v>
          </cell>
          <cell r="O1226">
            <v>1.0366868777603113</v>
          </cell>
          <cell r="P1226">
            <v>0.9924410634836514</v>
          </cell>
          <cell r="Q1226">
            <v>0.9725761947067657</v>
          </cell>
          <cell r="R1226" t="str">
            <v>CRISIL AAA</v>
          </cell>
          <cell r="S1226" t="str">
            <v/>
          </cell>
          <cell r="T1226">
            <v>99.8407</v>
          </cell>
          <cell r="U1226">
            <v>0.0817</v>
          </cell>
          <cell r="V1226">
            <v>0.011156</v>
          </cell>
          <cell r="W1226" t="str">
            <v>Level-3</v>
          </cell>
          <cell r="X1226" t="str">
            <v>Maturity</v>
          </cell>
          <cell r="Y1226" t="str">
            <v/>
          </cell>
          <cell r="Z1226">
            <v>0</v>
          </cell>
          <cell r="AA1226">
            <v>1</v>
          </cell>
          <cell r="AB1226" t="str">
            <v/>
          </cell>
          <cell r="AC1226" t="str">
            <v/>
          </cell>
          <cell r="AD1226" t="str">
            <v/>
          </cell>
          <cell r="AE1226" t="str">
            <v/>
          </cell>
          <cell r="AF1226" t="str">
            <v/>
          </cell>
          <cell r="AG1226" t="str">
            <v/>
          </cell>
          <cell r="AH1226" t="str">
            <v/>
          </cell>
          <cell r="AI1226" t="str">
            <v/>
          </cell>
          <cell r="AJ1226" t="str">
            <v/>
          </cell>
          <cell r="AK1226" t="str">
            <v/>
          </cell>
        </row>
        <row r="1227">
          <cell r="C1227" t="str">
            <v>INE02UG07017</v>
          </cell>
          <cell r="D1227" t="str">
            <v>Performance Chemiserve Ltd.</v>
          </cell>
          <cell r="E1227" t="str">
            <v>Performance Chemiserve 09.75% (Series-1) 06-Jun-2026 C 06-Dec-2024</v>
          </cell>
          <cell r="F1227" t="str">
            <v>Bond</v>
          </cell>
          <cell r="G1227">
            <v>46179</v>
          </cell>
          <cell r="H1227">
            <v>0.0975</v>
          </cell>
          <cell r="I1227">
            <v>100</v>
          </cell>
          <cell r="J1227">
            <v>100.0822</v>
          </cell>
          <cell r="K1227">
            <v>0.1007</v>
          </cell>
          <cell r="L1227">
            <v>0.030586000000000002</v>
          </cell>
          <cell r="M1227" t="str">
            <v>Maturity</v>
          </cell>
          <cell r="N1227">
            <v>46179</v>
          </cell>
          <cell r="O1227">
            <v>2.0396137435436783</v>
          </cell>
          <cell r="P1227">
            <v>1.834007706672467</v>
          </cell>
          <cell r="Q1227">
            <v>1.7889703774208958</v>
          </cell>
          <cell r="R1227" t="str">
            <v>[ICRA]AA-(CE)</v>
          </cell>
          <cell r="S1227" t="str">
            <v/>
          </cell>
          <cell r="T1227">
            <v>100.0821</v>
          </cell>
          <cell r="U1227">
            <v>0.1007</v>
          </cell>
          <cell r="V1227">
            <v>0.03228299999999999</v>
          </cell>
          <cell r="W1227" t="str">
            <v>Level-1</v>
          </cell>
          <cell r="X1227" t="str">
            <v>Maturity</v>
          </cell>
          <cell r="Y1227" t="str">
            <v/>
          </cell>
          <cell r="Z1227">
            <v>0</v>
          </cell>
          <cell r="AA1227" t="str">
            <v/>
          </cell>
          <cell r="AB1227" t="str">
            <v/>
          </cell>
          <cell r="AC1227" t="str">
            <v/>
          </cell>
          <cell r="AD1227" t="str">
            <v/>
          </cell>
          <cell r="AE1227" t="str">
            <v/>
          </cell>
          <cell r="AF1227" t="str">
            <v/>
          </cell>
          <cell r="AG1227" t="str">
            <v/>
          </cell>
          <cell r="AH1227" t="str">
            <v/>
          </cell>
          <cell r="AI1227" t="str">
            <v/>
          </cell>
          <cell r="AJ1227" t="str">
            <v/>
          </cell>
          <cell r="AK1227" t="str">
            <v/>
          </cell>
        </row>
        <row r="1228">
          <cell r="C1228" t="str">
            <v>INE975F07HX8</v>
          </cell>
          <cell r="D1228" t="str">
            <v>Kotak Mahindra Investments Ltd.</v>
          </cell>
          <cell r="E1228" t="str">
            <v>Kotak Mahindra Inv. 0.00% 28-Feb-2025</v>
          </cell>
          <cell r="F1228" t="str">
            <v>Bond</v>
          </cell>
          <cell r="G1228">
            <v>45716</v>
          </cell>
          <cell r="H1228">
            <v>0</v>
          </cell>
          <cell r="I1228">
            <v>100</v>
          </cell>
          <cell r="J1228">
            <v>94.1242</v>
          </cell>
          <cell r="K1228">
            <v>0.0816</v>
          </cell>
          <cell r="L1228">
            <v>0.01150000000000001</v>
          </cell>
          <cell r="M1228" t="str">
            <v>Maturity</v>
          </cell>
          <cell r="N1228">
            <v>45716</v>
          </cell>
          <cell r="O1228">
            <v>0.7704918032786885</v>
          </cell>
          <cell r="P1228">
            <v>0.76775956284153</v>
          </cell>
          <cell r="Q1228">
            <v>0.7098368739289295</v>
          </cell>
          <cell r="R1228" t="str">
            <v>CRISIL AAA</v>
          </cell>
          <cell r="S1228" t="str">
            <v/>
          </cell>
          <cell r="T1228">
            <v>94.1044</v>
          </cell>
          <cell r="U1228">
            <v>0.0816</v>
          </cell>
          <cell r="V1228">
            <v>0.01150000000000001</v>
          </cell>
          <cell r="W1228" t="str">
            <v>Level-3</v>
          </cell>
          <cell r="X1228" t="str">
            <v>Maturity</v>
          </cell>
          <cell r="Y1228" t="str">
            <v/>
          </cell>
          <cell r="Z1228">
            <v>0</v>
          </cell>
          <cell r="AA1228" t="str">
            <v/>
          </cell>
          <cell r="AB1228" t="str">
            <v/>
          </cell>
          <cell r="AC1228" t="str">
            <v/>
          </cell>
          <cell r="AD1228" t="str">
            <v/>
          </cell>
          <cell r="AE1228" t="str">
            <v/>
          </cell>
          <cell r="AF1228" t="str">
            <v/>
          </cell>
          <cell r="AG1228" t="str">
            <v/>
          </cell>
          <cell r="AH1228" t="str">
            <v/>
          </cell>
          <cell r="AI1228" t="str">
            <v/>
          </cell>
          <cell r="AJ1228" t="str">
            <v/>
          </cell>
          <cell r="AK1228" t="str">
            <v/>
          </cell>
        </row>
        <row r="1229">
          <cell r="C1229" t="str">
            <v>INE813H07317</v>
          </cell>
          <cell r="D1229" t="str">
            <v>Torrent Power Ltd.</v>
          </cell>
          <cell r="E1229" t="str">
            <v>Torrent Power 08.50% (Series 11A) 07-Jun-2031</v>
          </cell>
          <cell r="F1229" t="str">
            <v>Bond</v>
          </cell>
          <cell r="G1229">
            <v>48006</v>
          </cell>
          <cell r="H1229">
            <v>0.085</v>
          </cell>
          <cell r="I1229">
            <v>100</v>
          </cell>
          <cell r="J1229">
            <v>101.3884</v>
          </cell>
          <cell r="K1229">
            <v>0.082299</v>
          </cell>
          <cell r="L1229">
            <v>0.011547000000000002</v>
          </cell>
          <cell r="M1229" t="str">
            <v>Maturity</v>
          </cell>
          <cell r="N1229">
            <v>48006</v>
          </cell>
          <cell r="O1229">
            <v>7.043715846994536</v>
          </cell>
          <cell r="P1229">
            <v>5.175175559069427</v>
          </cell>
          <cell r="Q1229">
            <v>4.7816505042224255</v>
          </cell>
          <cell r="R1229" t="str">
            <v>CRISIL AA+</v>
          </cell>
          <cell r="S1229" t="str">
            <v/>
          </cell>
          <cell r="T1229">
            <v>101.388</v>
          </cell>
          <cell r="U1229">
            <v>0.082299</v>
          </cell>
          <cell r="V1229">
            <v>0.011686000000000002</v>
          </cell>
          <cell r="W1229" t="str">
            <v>Level-3</v>
          </cell>
          <cell r="X1229" t="str">
            <v>Maturity</v>
          </cell>
          <cell r="Y1229" t="str">
            <v/>
          </cell>
          <cell r="Z1229">
            <v>0</v>
          </cell>
          <cell r="AA1229" t="str">
            <v/>
          </cell>
          <cell r="AB1229" t="str">
            <v/>
          </cell>
          <cell r="AC1229" t="str">
            <v/>
          </cell>
          <cell r="AD1229" t="str">
            <v/>
          </cell>
          <cell r="AE1229" t="str">
            <v/>
          </cell>
          <cell r="AF1229" t="str">
            <v/>
          </cell>
          <cell r="AG1229" t="str">
            <v/>
          </cell>
          <cell r="AH1229" t="str">
            <v/>
          </cell>
          <cell r="AI1229" t="str">
            <v/>
          </cell>
          <cell r="AJ1229" t="str">
            <v/>
          </cell>
          <cell r="AK1229" t="str">
            <v/>
          </cell>
        </row>
        <row r="1230">
          <cell r="C1230" t="str">
            <v>INE813H07309</v>
          </cell>
          <cell r="D1230" t="str">
            <v>Torrent Power Ltd.</v>
          </cell>
          <cell r="E1230" t="str">
            <v>Torrent Power 08.50% (Series 11B) 07-Jun-2032</v>
          </cell>
          <cell r="F1230" t="str">
            <v>Bond</v>
          </cell>
          <cell r="G1230">
            <v>48372</v>
          </cell>
          <cell r="H1230">
            <v>0.085</v>
          </cell>
          <cell r="I1230">
            <v>100</v>
          </cell>
          <cell r="J1230">
            <v>102.3439</v>
          </cell>
          <cell r="K1230">
            <v>0.0809</v>
          </cell>
          <cell r="L1230">
            <v>0.010271000000000002</v>
          </cell>
          <cell r="M1230" t="str">
            <v>Maturity</v>
          </cell>
          <cell r="N1230">
            <v>48372</v>
          </cell>
          <cell r="O1230">
            <v>8.043715846994536</v>
          </cell>
          <cell r="P1230">
            <v>5.712275891636873</v>
          </cell>
          <cell r="Q1230">
            <v>5.284740393780066</v>
          </cell>
          <cell r="R1230" t="str">
            <v>CRISIL AA+</v>
          </cell>
          <cell r="S1230" t="str">
            <v/>
          </cell>
          <cell r="T1230">
            <v>102.3436</v>
          </cell>
          <cell r="U1230">
            <v>0.0809</v>
          </cell>
          <cell r="V1230">
            <v>0.010067000000000006</v>
          </cell>
          <cell r="W1230" t="str">
            <v>Level-3</v>
          </cell>
          <cell r="X1230" t="str">
            <v>Maturity</v>
          </cell>
          <cell r="Y1230" t="str">
            <v/>
          </cell>
          <cell r="Z1230">
            <v>0</v>
          </cell>
          <cell r="AA1230" t="str">
            <v/>
          </cell>
          <cell r="AB1230" t="str">
            <v/>
          </cell>
          <cell r="AC1230" t="str">
            <v/>
          </cell>
          <cell r="AD1230" t="str">
            <v/>
          </cell>
          <cell r="AE1230" t="str">
            <v/>
          </cell>
          <cell r="AF1230" t="str">
            <v/>
          </cell>
          <cell r="AG1230" t="str">
            <v/>
          </cell>
          <cell r="AH1230" t="str">
            <v/>
          </cell>
          <cell r="AI1230" t="str">
            <v/>
          </cell>
          <cell r="AJ1230" t="str">
            <v/>
          </cell>
          <cell r="AK1230" t="str">
            <v/>
          </cell>
        </row>
        <row r="1231">
          <cell r="C1231" t="str">
            <v>INE813H07291</v>
          </cell>
          <cell r="D1231" t="str">
            <v>Torrent Power Ltd.</v>
          </cell>
          <cell r="E1231" t="str">
            <v>Torrent Power 08.50% (Series 11C) 07-Jun-2033</v>
          </cell>
          <cell r="F1231" t="str">
            <v>Bond</v>
          </cell>
          <cell r="G1231">
            <v>48737</v>
          </cell>
          <cell r="H1231">
            <v>0.085</v>
          </cell>
          <cell r="I1231">
            <v>100</v>
          </cell>
          <cell r="J1231">
            <v>102.5468</v>
          </cell>
          <cell r="K1231">
            <v>0.0809</v>
          </cell>
          <cell r="L1231">
            <v>0.010241</v>
          </cell>
          <cell r="M1231" t="str">
            <v>Maturity</v>
          </cell>
          <cell r="N1231">
            <v>48737</v>
          </cell>
          <cell r="O1231">
            <v>9.043715846994536</v>
          </cell>
          <cell r="P1231">
            <v>6.201648844415948</v>
          </cell>
          <cell r="Q1231">
            <v>5.737486210024931</v>
          </cell>
          <cell r="R1231" t="str">
            <v>CRISIL AA+</v>
          </cell>
          <cell r="S1231" t="str">
            <v/>
          </cell>
          <cell r="T1231">
            <v>102.5465</v>
          </cell>
          <cell r="U1231">
            <v>0.0809</v>
          </cell>
          <cell r="V1231">
            <v>0.010108000000000006</v>
          </cell>
          <cell r="W1231" t="str">
            <v>Level-3</v>
          </cell>
          <cell r="X1231" t="str">
            <v>Maturity</v>
          </cell>
          <cell r="Y1231" t="str">
            <v/>
          </cell>
          <cell r="Z1231">
            <v>0</v>
          </cell>
          <cell r="AA1231" t="str">
            <v/>
          </cell>
          <cell r="AB1231" t="str">
            <v/>
          </cell>
          <cell r="AC1231" t="str">
            <v/>
          </cell>
          <cell r="AD1231" t="str">
            <v/>
          </cell>
          <cell r="AE1231" t="str">
            <v/>
          </cell>
          <cell r="AF1231" t="str">
            <v/>
          </cell>
          <cell r="AG1231" t="str">
            <v/>
          </cell>
          <cell r="AH1231" t="str">
            <v/>
          </cell>
          <cell r="AI1231" t="str">
            <v/>
          </cell>
          <cell r="AJ1231" t="str">
            <v/>
          </cell>
          <cell r="AK1231" t="str">
            <v/>
          </cell>
        </row>
        <row r="1232">
          <cell r="C1232" t="str">
            <v>INE813H07283</v>
          </cell>
          <cell r="D1232" t="str">
            <v>Torrent Power Ltd.</v>
          </cell>
          <cell r="E1232" t="str">
            <v>Torrent Power 08.50% (Series 11D) 07-Jun-2031</v>
          </cell>
          <cell r="F1232" t="str">
            <v>Bond</v>
          </cell>
          <cell r="G1232">
            <v>48006</v>
          </cell>
          <cell r="H1232">
            <v>0.085</v>
          </cell>
          <cell r="I1232">
            <v>100</v>
          </cell>
          <cell r="J1232">
            <v>101.3884</v>
          </cell>
          <cell r="K1232">
            <v>0.082299</v>
          </cell>
          <cell r="L1232">
            <v>0.011547000000000002</v>
          </cell>
          <cell r="M1232" t="str">
            <v>Maturity</v>
          </cell>
          <cell r="N1232">
            <v>48006</v>
          </cell>
          <cell r="O1232">
            <v>7.043715846994536</v>
          </cell>
          <cell r="P1232">
            <v>5.175175559069427</v>
          </cell>
          <cell r="Q1232">
            <v>4.7816505042224255</v>
          </cell>
          <cell r="R1232" t="str">
            <v>CRISIL AA+</v>
          </cell>
          <cell r="S1232" t="str">
            <v/>
          </cell>
          <cell r="T1232">
            <v>101.388</v>
          </cell>
          <cell r="U1232">
            <v>0.082299</v>
          </cell>
          <cell r="V1232">
            <v>0.011686000000000002</v>
          </cell>
          <cell r="W1232" t="str">
            <v>Level-3</v>
          </cell>
          <cell r="X1232" t="str">
            <v>Maturity</v>
          </cell>
          <cell r="Y1232" t="str">
            <v/>
          </cell>
          <cell r="Z1232">
            <v>0</v>
          </cell>
          <cell r="AA1232" t="str">
            <v/>
          </cell>
          <cell r="AB1232" t="str">
            <v/>
          </cell>
          <cell r="AC1232" t="str">
            <v/>
          </cell>
          <cell r="AD1232" t="str">
            <v/>
          </cell>
          <cell r="AE1232" t="str">
            <v/>
          </cell>
          <cell r="AF1232" t="str">
            <v/>
          </cell>
          <cell r="AG1232" t="str">
            <v/>
          </cell>
          <cell r="AH1232" t="str">
            <v/>
          </cell>
          <cell r="AI1232" t="str">
            <v/>
          </cell>
          <cell r="AJ1232" t="str">
            <v/>
          </cell>
          <cell r="AK1232" t="str">
            <v/>
          </cell>
        </row>
        <row r="1233">
          <cell r="C1233" t="str">
            <v>INE813H07275</v>
          </cell>
          <cell r="D1233" t="str">
            <v>Torrent Power Ltd.</v>
          </cell>
          <cell r="E1233" t="str">
            <v>Torrent Power 08.50% (Series 11E) 07-Jun-2032</v>
          </cell>
          <cell r="F1233" t="str">
            <v>Bond</v>
          </cell>
          <cell r="G1233">
            <v>48372</v>
          </cell>
          <cell r="H1233">
            <v>0.085</v>
          </cell>
          <cell r="I1233">
            <v>100</v>
          </cell>
          <cell r="J1233">
            <v>102.3439</v>
          </cell>
          <cell r="K1233">
            <v>0.0809</v>
          </cell>
          <cell r="L1233">
            <v>0.010271000000000002</v>
          </cell>
          <cell r="M1233" t="str">
            <v>Maturity</v>
          </cell>
          <cell r="N1233">
            <v>48372</v>
          </cell>
          <cell r="O1233">
            <v>8.043715846994536</v>
          </cell>
          <cell r="P1233">
            <v>5.712275891636873</v>
          </cell>
          <cell r="Q1233">
            <v>5.284740393780066</v>
          </cell>
          <cell r="R1233" t="str">
            <v>CRISIL AA+</v>
          </cell>
          <cell r="S1233" t="str">
            <v/>
          </cell>
          <cell r="T1233">
            <v>102.3436</v>
          </cell>
          <cell r="U1233">
            <v>0.0809</v>
          </cell>
          <cell r="V1233">
            <v>0.010067000000000006</v>
          </cell>
          <cell r="W1233" t="str">
            <v>Level-3</v>
          </cell>
          <cell r="X1233" t="str">
            <v>Maturity</v>
          </cell>
          <cell r="Y1233" t="str">
            <v/>
          </cell>
          <cell r="Z1233">
            <v>0</v>
          </cell>
          <cell r="AA1233" t="str">
            <v/>
          </cell>
          <cell r="AB1233" t="str">
            <v/>
          </cell>
          <cell r="AC1233" t="str">
            <v/>
          </cell>
          <cell r="AD1233" t="str">
            <v/>
          </cell>
          <cell r="AE1233" t="str">
            <v/>
          </cell>
          <cell r="AF1233" t="str">
            <v/>
          </cell>
          <cell r="AG1233" t="str">
            <v/>
          </cell>
          <cell r="AH1233" t="str">
            <v/>
          </cell>
          <cell r="AI1233" t="str">
            <v/>
          </cell>
          <cell r="AJ1233" t="str">
            <v/>
          </cell>
          <cell r="AK1233" t="str">
            <v/>
          </cell>
        </row>
        <row r="1234">
          <cell r="C1234" t="str">
            <v>INE813H07267</v>
          </cell>
          <cell r="D1234" t="str">
            <v>Torrent Power Ltd.</v>
          </cell>
          <cell r="E1234" t="str">
            <v>Torrent Power 08.50% (Series 11F) 07-Jun-2033</v>
          </cell>
          <cell r="F1234" t="str">
            <v>Bond</v>
          </cell>
          <cell r="G1234">
            <v>48737</v>
          </cell>
          <cell r="H1234">
            <v>0.085</v>
          </cell>
          <cell r="I1234">
            <v>100</v>
          </cell>
          <cell r="J1234">
            <v>102.5468</v>
          </cell>
          <cell r="K1234">
            <v>0.0809</v>
          </cell>
          <cell r="L1234">
            <v>0.010241</v>
          </cell>
          <cell r="M1234" t="str">
            <v>Maturity</v>
          </cell>
          <cell r="N1234">
            <v>48737</v>
          </cell>
          <cell r="O1234">
            <v>9.043715846994536</v>
          </cell>
          <cell r="P1234">
            <v>6.201648844415948</v>
          </cell>
          <cell r="Q1234">
            <v>5.737486210024931</v>
          </cell>
          <cell r="R1234" t="str">
            <v>CRISIL AA+</v>
          </cell>
          <cell r="S1234" t="str">
            <v/>
          </cell>
          <cell r="T1234">
            <v>102.5465</v>
          </cell>
          <cell r="U1234">
            <v>0.0809</v>
          </cell>
          <cell r="V1234">
            <v>0.010108000000000006</v>
          </cell>
          <cell r="W1234" t="str">
            <v>Level-3</v>
          </cell>
          <cell r="X1234" t="str">
            <v>Maturity</v>
          </cell>
          <cell r="Y1234" t="str">
            <v/>
          </cell>
          <cell r="Z1234">
            <v>0</v>
          </cell>
          <cell r="AA1234" t="str">
            <v/>
          </cell>
          <cell r="AB1234" t="str">
            <v/>
          </cell>
          <cell r="AC1234" t="str">
            <v/>
          </cell>
          <cell r="AD1234" t="str">
            <v/>
          </cell>
          <cell r="AE1234" t="str">
            <v/>
          </cell>
          <cell r="AF1234" t="str">
            <v/>
          </cell>
          <cell r="AG1234" t="str">
            <v/>
          </cell>
          <cell r="AH1234" t="str">
            <v/>
          </cell>
          <cell r="AI1234" t="str">
            <v/>
          </cell>
          <cell r="AJ1234" t="str">
            <v/>
          </cell>
          <cell r="AK1234" t="str">
            <v/>
          </cell>
        </row>
        <row r="1235">
          <cell r="C1235" t="str">
            <v>INE721A07RH9</v>
          </cell>
          <cell r="D1235" t="str">
            <v>Shriram Finance Ltd.</v>
          </cell>
          <cell r="E1235" t="str">
            <v>Shriram Finance 08.75% (series PPD-V Option 2) 15-Jun-2026</v>
          </cell>
          <cell r="F1235" t="str">
            <v>Bond</v>
          </cell>
          <cell r="G1235">
            <v>46188</v>
          </cell>
          <cell r="H1235">
            <v>0.0875</v>
          </cell>
          <cell r="I1235">
            <v>100</v>
          </cell>
          <cell r="J1235">
            <v>99.1898</v>
          </cell>
          <cell r="K1235">
            <v>0.092</v>
          </cell>
          <cell r="L1235">
            <v>0.021886000000000003</v>
          </cell>
          <cell r="M1235" t="str">
            <v>Maturity</v>
          </cell>
          <cell r="N1235">
            <v>46188</v>
          </cell>
          <cell r="O1235">
            <v>2.0657534246575344</v>
          </cell>
          <cell r="P1235">
            <v>1.9432108463781992</v>
          </cell>
          <cell r="Q1235">
            <v>1.779497112067948</v>
          </cell>
          <cell r="R1235" t="str">
            <v>CRISIL AA+</v>
          </cell>
          <cell r="S1235" t="str">
            <v/>
          </cell>
          <cell r="T1235">
            <v>99.1895</v>
          </cell>
          <cell r="U1235">
            <v>0.092</v>
          </cell>
          <cell r="V1235">
            <v>0.020684999999999995</v>
          </cell>
          <cell r="W1235" t="str">
            <v>Level-2</v>
          </cell>
          <cell r="X1235" t="str">
            <v>Maturity</v>
          </cell>
          <cell r="Y1235" t="str">
            <v/>
          </cell>
          <cell r="Z1235">
            <v>0</v>
          </cell>
          <cell r="AA1235" t="str">
            <v/>
          </cell>
          <cell r="AB1235" t="str">
            <v/>
          </cell>
          <cell r="AC1235" t="str">
            <v/>
          </cell>
          <cell r="AD1235" t="str">
            <v/>
          </cell>
          <cell r="AE1235" t="str">
            <v/>
          </cell>
          <cell r="AF1235" t="str">
            <v/>
          </cell>
          <cell r="AG1235" t="str">
            <v/>
          </cell>
          <cell r="AH1235" t="str">
            <v/>
          </cell>
          <cell r="AI1235" t="str">
            <v/>
          </cell>
          <cell r="AJ1235" t="str">
            <v/>
          </cell>
          <cell r="AK1235" t="str">
            <v/>
          </cell>
        </row>
        <row r="1236">
          <cell r="C1236" t="str">
            <v>INE121A07QO0</v>
          </cell>
          <cell r="D1236" t="str">
            <v>Cholamandalam Investment &amp; Finance Co. Ltd.</v>
          </cell>
          <cell r="E1236" t="str">
            <v>Cholamandalam Investment &amp; Fin 07.32% (Series SD621) 28-Apr-2026</v>
          </cell>
          <cell r="F1236" t="str">
            <v>Bond</v>
          </cell>
          <cell r="G1236">
            <v>46140</v>
          </cell>
          <cell r="H1236">
            <v>0.0732</v>
          </cell>
          <cell r="I1236">
            <v>100</v>
          </cell>
          <cell r="J1236">
            <v>97.7486</v>
          </cell>
          <cell r="K1236">
            <v>0.08625</v>
          </cell>
          <cell r="L1236">
            <v>0.015686999999999993</v>
          </cell>
          <cell r="M1236" t="str">
            <v>Maturity</v>
          </cell>
          <cell r="N1236">
            <v>46140</v>
          </cell>
          <cell r="O1236">
            <v>1.9342465753424658</v>
          </cell>
          <cell r="P1236">
            <v>1.862527436824454</v>
          </cell>
          <cell r="Q1236">
            <v>1.7146397577210164</v>
          </cell>
          <cell r="R1236" t="str">
            <v>[ICRA]AA+</v>
          </cell>
          <cell r="S1236" t="str">
            <v/>
          </cell>
          <cell r="T1236">
            <v>97.7464</v>
          </cell>
          <cell r="U1236">
            <v>0.08625</v>
          </cell>
          <cell r="V1236">
            <v>0.015122999999999998</v>
          </cell>
          <cell r="W1236" t="str">
            <v>Level-3</v>
          </cell>
          <cell r="X1236" t="str">
            <v>Maturity</v>
          </cell>
          <cell r="Y1236" t="str">
            <v/>
          </cell>
          <cell r="Z1236">
            <v>0</v>
          </cell>
          <cell r="AA1236" t="str">
            <v/>
          </cell>
          <cell r="AB1236" t="str">
            <v/>
          </cell>
          <cell r="AC1236" t="str">
            <v/>
          </cell>
          <cell r="AD1236" t="str">
            <v/>
          </cell>
          <cell r="AE1236" t="str">
            <v/>
          </cell>
          <cell r="AF1236" t="str">
            <v/>
          </cell>
          <cell r="AG1236" t="str">
            <v/>
          </cell>
          <cell r="AH1236" t="str">
            <v/>
          </cell>
          <cell r="AI1236" t="str">
            <v/>
          </cell>
          <cell r="AJ1236" t="str">
            <v/>
          </cell>
          <cell r="AK1236" t="str">
            <v/>
          </cell>
        </row>
        <row r="1237">
          <cell r="C1237" t="str">
            <v>INE018A08BI0</v>
          </cell>
          <cell r="D1237" t="str">
            <v>Larsen &amp; Toubro Ltd.</v>
          </cell>
          <cell r="E1237" t="str">
            <v>Larsen &amp; Toubro 07.38% (Series I) 10-Jun-2024</v>
          </cell>
          <cell r="F1237" t="str">
            <v>Bond</v>
          </cell>
          <cell r="G1237">
            <v>45453</v>
          </cell>
          <cell r="H1237">
            <v>0.0738</v>
          </cell>
          <cell r="I1237">
            <v>100</v>
          </cell>
          <cell r="J1237">
            <v>99.9823</v>
          </cell>
          <cell r="K1237">
            <v>0.0725</v>
          </cell>
          <cell r="L1237">
            <v>0.0054431346153846205</v>
          </cell>
          <cell r="M1237" t="str">
            <v>Maturity</v>
          </cell>
          <cell r="N1237">
            <v>45453</v>
          </cell>
          <cell r="O1237">
            <v>0.05191256830601093</v>
          </cell>
          <cell r="P1237">
            <v>0.04918032786885246</v>
          </cell>
          <cell r="Q1237">
            <v>0.04585578356070159</v>
          </cell>
          <cell r="R1237" t="str">
            <v>CRISIL AAA</v>
          </cell>
          <cell r="S1237" t="str">
            <v/>
          </cell>
          <cell r="T1237">
            <v>99.9813</v>
          </cell>
          <cell r="U1237">
            <v>0.0725</v>
          </cell>
          <cell r="V1237">
            <v>0.005311363636363642</v>
          </cell>
          <cell r="W1237" t="str">
            <v>Level-1</v>
          </cell>
          <cell r="X1237" t="str">
            <v>Maturity</v>
          </cell>
          <cell r="Y1237" t="str">
            <v/>
          </cell>
          <cell r="Z1237">
            <v>0</v>
          </cell>
          <cell r="AA1237" t="str">
            <v/>
          </cell>
          <cell r="AB1237" t="str">
            <v/>
          </cell>
          <cell r="AC1237" t="str">
            <v/>
          </cell>
          <cell r="AD1237" t="str">
            <v/>
          </cell>
        </row>
        <row r="1238">
          <cell r="C1238" t="str">
            <v>INE018A08BG4</v>
          </cell>
          <cell r="D1238" t="str">
            <v>Larsen &amp; Toubro Ltd.</v>
          </cell>
          <cell r="E1238" t="str">
            <v>Larsen &amp; Toubro 07.3350% (Series II) 09-Sep-2024</v>
          </cell>
          <cell r="F1238" t="str">
            <v>Bond</v>
          </cell>
          <cell r="G1238">
            <v>45544</v>
          </cell>
          <cell r="H1238">
            <v>0.07335</v>
          </cell>
          <cell r="I1238">
            <v>100</v>
          </cell>
          <cell r="J1238">
            <v>99.8855</v>
          </cell>
          <cell r="K1238">
            <v>0.0735</v>
          </cell>
          <cell r="L1238">
            <v>0.004443320476190463</v>
          </cell>
          <cell r="M1238" t="str">
            <v>Maturity</v>
          </cell>
          <cell r="N1238">
            <v>45544</v>
          </cell>
          <cell r="O1238">
            <v>0.3005464480874317</v>
          </cell>
          <cell r="P1238">
            <v>0.2978142076502732</v>
          </cell>
          <cell r="Q1238">
            <v>0.2774235748954571</v>
          </cell>
          <cell r="R1238" t="str">
            <v>CRISIL AAA</v>
          </cell>
          <cell r="S1238" t="str">
            <v/>
          </cell>
          <cell r="T1238">
            <v>99.8849</v>
          </cell>
          <cell r="U1238">
            <v>0.0735</v>
          </cell>
          <cell r="V1238">
            <v>0.004044318181818177</v>
          </cell>
          <cell r="W1238" t="str">
            <v>Level-3</v>
          </cell>
          <cell r="X1238" t="str">
            <v>Maturity</v>
          </cell>
          <cell r="Y1238" t="str">
            <v/>
          </cell>
          <cell r="Z1238">
            <v>0</v>
          </cell>
          <cell r="AA1238" t="str">
            <v/>
          </cell>
          <cell r="AB1238" t="str">
            <v/>
          </cell>
          <cell r="AC1238" t="str">
            <v/>
          </cell>
          <cell r="AD1238" t="str">
            <v/>
          </cell>
          <cell r="AE1238" t="str">
            <v/>
          </cell>
          <cell r="AF1238" t="str">
            <v/>
          </cell>
          <cell r="AG1238" t="str">
            <v/>
          </cell>
          <cell r="AH1238" t="str">
            <v/>
          </cell>
          <cell r="AI1238" t="str">
            <v/>
          </cell>
          <cell r="AJ1238" t="str">
            <v/>
          </cell>
          <cell r="AK1238" t="str">
            <v/>
          </cell>
        </row>
        <row r="1239">
          <cell r="C1239" t="str">
            <v>INE018A08BH2</v>
          </cell>
          <cell r="D1239" t="str">
            <v>Larsen &amp; Toubro Ltd.</v>
          </cell>
          <cell r="E1239" t="str">
            <v>Larsen &amp; Toubro 07.33% (Series III) 09-Dec-2024</v>
          </cell>
          <cell r="F1239" t="str">
            <v>Bond</v>
          </cell>
          <cell r="G1239">
            <v>45635</v>
          </cell>
          <cell r="H1239">
            <v>0.0733</v>
          </cell>
          <cell r="I1239">
            <v>100</v>
          </cell>
          <cell r="J1239">
            <v>99.7632</v>
          </cell>
          <cell r="K1239">
            <v>0.0753</v>
          </cell>
          <cell r="L1239">
            <v>0.005299999999999999</v>
          </cell>
          <cell r="M1239" t="str">
            <v>Maturity</v>
          </cell>
          <cell r="N1239">
            <v>45635</v>
          </cell>
          <cell r="O1239">
            <v>0.5491803278688525</v>
          </cell>
          <cell r="P1239">
            <v>0.546448087431694</v>
          </cell>
          <cell r="Q1239">
            <v>0.5081819840339384</v>
          </cell>
          <cell r="R1239" t="str">
            <v>CRISIL AAA</v>
          </cell>
          <cell r="S1239" t="str">
            <v/>
          </cell>
          <cell r="T1239">
            <v>99.7628</v>
          </cell>
          <cell r="U1239">
            <v>0.0753</v>
          </cell>
          <cell r="V1239">
            <v>0.005299999999999999</v>
          </cell>
          <cell r="W1239" t="str">
            <v>Level-3</v>
          </cell>
          <cell r="X1239" t="str">
            <v>Maturity</v>
          </cell>
          <cell r="Y1239" t="str">
            <v/>
          </cell>
          <cell r="Z1239">
            <v>0</v>
          </cell>
          <cell r="AA1239" t="str">
            <v/>
          </cell>
          <cell r="AB1239" t="str">
            <v/>
          </cell>
          <cell r="AC1239" t="str">
            <v/>
          </cell>
          <cell r="AD1239" t="str">
            <v/>
          </cell>
          <cell r="AE1239" t="str">
            <v/>
          </cell>
          <cell r="AF1239" t="str">
            <v/>
          </cell>
          <cell r="AG1239" t="str">
            <v/>
          </cell>
          <cell r="AH1239" t="str">
            <v/>
          </cell>
          <cell r="AI1239" t="str">
            <v/>
          </cell>
          <cell r="AJ1239" t="str">
            <v/>
          </cell>
          <cell r="AK1239" t="str">
            <v/>
          </cell>
        </row>
        <row r="1240">
          <cell r="C1240" t="str">
            <v>INE556F08KI9</v>
          </cell>
          <cell r="D1240" t="str">
            <v>Small Industries Development Bank Of India</v>
          </cell>
          <cell r="E1240" t="str">
            <v>SIDBI 07.44% (Series II FY- 2023-24) 04-Sep-2026</v>
          </cell>
          <cell r="F1240" t="str">
            <v>Bond</v>
          </cell>
          <cell r="G1240">
            <v>46269</v>
          </cell>
          <cell r="H1240">
            <v>0.0744</v>
          </cell>
          <cell r="I1240">
            <v>100</v>
          </cell>
          <cell r="J1240">
            <v>99.4182</v>
          </cell>
          <cell r="K1240">
            <v>0.077</v>
          </cell>
          <cell r="L1240">
            <v>0.006886000000000003</v>
          </cell>
          <cell r="M1240" t="str">
            <v>Maturity</v>
          </cell>
          <cell r="N1240">
            <v>46269</v>
          </cell>
          <cell r="O1240">
            <v>2.2868852459016393</v>
          </cell>
          <cell r="P1240">
            <v>2.0804774489384448</v>
          </cell>
          <cell r="Q1240">
            <v>1.9317339358759933</v>
          </cell>
          <cell r="R1240" t="str">
            <v>CRISIL AAA</v>
          </cell>
          <cell r="S1240" t="str">
            <v/>
          </cell>
          <cell r="T1240">
            <v>99.4173</v>
          </cell>
          <cell r="U1240">
            <v>0.077</v>
          </cell>
          <cell r="V1240">
            <v>0.006885000000000002</v>
          </cell>
          <cell r="W1240" t="str">
            <v>Level-1</v>
          </cell>
          <cell r="X1240" t="str">
            <v>Maturity</v>
          </cell>
          <cell r="Y1240" t="str">
            <v/>
          </cell>
          <cell r="Z1240">
            <v>0</v>
          </cell>
          <cell r="AA1240" t="str">
            <v/>
          </cell>
          <cell r="AB1240" t="str">
            <v/>
          </cell>
          <cell r="AC1240" t="str">
            <v/>
          </cell>
          <cell r="AD1240" t="str">
            <v/>
          </cell>
          <cell r="AE1240" t="str">
            <v/>
          </cell>
          <cell r="AF1240" t="str">
            <v/>
          </cell>
          <cell r="AG1240" t="str">
            <v/>
          </cell>
          <cell r="AH1240" t="str">
            <v/>
          </cell>
          <cell r="AI1240" t="str">
            <v/>
          </cell>
          <cell r="AJ1240" t="str">
            <v/>
          </cell>
          <cell r="AK1240" t="str">
            <v/>
          </cell>
        </row>
        <row r="1241">
          <cell r="C1241" t="str">
            <v>INE0Q4S15014</v>
          </cell>
          <cell r="D1241" t="str">
            <v>Liquid Gold</v>
          </cell>
          <cell r="E1241" t="str">
            <v>Liquid Gold 08.4175%(Series 7 PTC) 20-Feb-2025</v>
          </cell>
          <cell r="F1241" t="str">
            <v>Bond</v>
          </cell>
          <cell r="G1241">
            <v>45708</v>
          </cell>
          <cell r="H1241">
            <v>0.084175</v>
          </cell>
          <cell r="I1241">
            <v>5374435.186826927</v>
          </cell>
          <cell r="J1241">
            <v>5366392.2995</v>
          </cell>
          <cell r="K1241">
            <v>0.0901</v>
          </cell>
          <cell r="L1241">
            <v>0.020000000000000004</v>
          </cell>
          <cell r="M1241" t="str">
            <v>Maturity</v>
          </cell>
          <cell r="N1241">
            <v>45708</v>
          </cell>
          <cell r="O1241">
            <v>0.7506849315068493</v>
          </cell>
          <cell r="P1241">
            <v>0.6251212031190199</v>
          </cell>
          <cell r="Q1241">
            <v>0.5981734875068369</v>
          </cell>
          <cell r="R1241" t="str">
            <v>CRISIL AAA(SO)</v>
          </cell>
          <cell r="S1241" t="str">
            <v/>
          </cell>
          <cell r="T1241">
            <v>5366361.4605</v>
          </cell>
          <cell r="U1241">
            <v>0.0901</v>
          </cell>
          <cell r="V1241">
            <v>0.020000000000000004</v>
          </cell>
          <cell r="W1241" t="str">
            <v>Level-3</v>
          </cell>
          <cell r="X1241" t="str">
            <v>Maturity</v>
          </cell>
          <cell r="Y1241" t="str">
            <v/>
          </cell>
          <cell r="Z1241">
            <v>0</v>
          </cell>
          <cell r="AA1241" t="str">
            <v/>
          </cell>
          <cell r="AB1241" t="str">
            <v/>
          </cell>
          <cell r="AC1241" t="str">
            <v/>
          </cell>
          <cell r="AD1241">
            <v>10</v>
          </cell>
          <cell r="AE1241" t="str">
            <v/>
          </cell>
          <cell r="AF1241" t="str">
            <v/>
          </cell>
          <cell r="AG1241" t="str">
            <v/>
          </cell>
          <cell r="AH1241" t="str">
            <v/>
          </cell>
          <cell r="AI1241" t="str">
            <v/>
          </cell>
          <cell r="AJ1241" t="str">
            <v/>
          </cell>
          <cell r="AK1241" t="str">
            <v/>
          </cell>
        </row>
        <row r="1242">
          <cell r="C1242" t="str">
            <v>INE850M07459</v>
          </cell>
          <cell r="D1242" t="str">
            <v>Northern Arc Capital Ltd.</v>
          </cell>
          <cell r="E1242" t="str">
            <v>Northern Arc Capital 09.00%  12-Jul-2024</v>
          </cell>
          <cell r="F1242" t="str">
            <v>Bond</v>
          </cell>
          <cell r="G1242">
            <v>45485</v>
          </cell>
          <cell r="H1242">
            <v>0.09</v>
          </cell>
          <cell r="I1242">
            <v>100</v>
          </cell>
          <cell r="J1242">
            <v>99.9212</v>
          </cell>
          <cell r="K1242">
            <v>0.09225</v>
          </cell>
          <cell r="L1242">
            <v>0.02365359770784771</v>
          </cell>
          <cell r="M1242" t="str">
            <v>Maturity</v>
          </cell>
          <cell r="N1242">
            <v>45485</v>
          </cell>
          <cell r="O1242">
            <v>0.13956883000224568</v>
          </cell>
          <cell r="P1242">
            <v>0.1368365895650872</v>
          </cell>
          <cell r="Q1242">
            <v>0.12527955098657562</v>
          </cell>
          <cell r="R1242" t="str">
            <v>[ICRA]AA-</v>
          </cell>
          <cell r="S1242" t="str">
            <v/>
          </cell>
          <cell r="T1242">
            <v>99.9198</v>
          </cell>
          <cell r="U1242">
            <v>0.09225</v>
          </cell>
          <cell r="V1242">
            <v>0.023575</v>
          </cell>
          <cell r="W1242" t="str">
            <v>Level-3</v>
          </cell>
          <cell r="X1242" t="str">
            <v>Maturity</v>
          </cell>
          <cell r="Y1242" t="str">
            <v/>
          </cell>
          <cell r="Z1242">
            <v>0</v>
          </cell>
          <cell r="AA1242" t="str">
            <v/>
          </cell>
          <cell r="AB1242" t="str">
            <v/>
          </cell>
          <cell r="AC1242" t="str">
            <v/>
          </cell>
          <cell r="AD1242" t="str">
            <v/>
          </cell>
          <cell r="AE1242" t="str">
            <v/>
          </cell>
          <cell r="AF1242" t="str">
            <v/>
          </cell>
          <cell r="AG1242" t="str">
            <v/>
          </cell>
          <cell r="AH1242" t="str">
            <v/>
          </cell>
          <cell r="AI1242" t="str">
            <v/>
          </cell>
          <cell r="AJ1242" t="str">
            <v/>
          </cell>
          <cell r="AK1242" t="str">
            <v/>
          </cell>
        </row>
        <row r="1243">
          <cell r="C1243" t="str">
            <v>INE020B08EL2</v>
          </cell>
          <cell r="D1243" t="str">
            <v>Rural Electrification Corporation Ltd.</v>
          </cell>
          <cell r="E1243" t="str">
            <v>RECL 07.44% (Series 223-A) 30-Apr-2026</v>
          </cell>
          <cell r="F1243" t="str">
            <v>Bond</v>
          </cell>
          <cell r="G1243">
            <v>46142</v>
          </cell>
          <cell r="H1243">
            <v>0.0744</v>
          </cell>
          <cell r="I1243">
            <v>100</v>
          </cell>
          <cell r="J1243">
            <v>99.6582</v>
          </cell>
          <cell r="K1243">
            <v>0.0764</v>
          </cell>
          <cell r="L1243">
            <v>0.005836999999999995</v>
          </cell>
          <cell r="M1243" t="str">
            <v>Maturity</v>
          </cell>
          <cell r="N1243">
            <v>46142</v>
          </cell>
          <cell r="O1243">
            <v>1.9394340893779474</v>
          </cell>
          <cell r="P1243">
            <v>1.7503866295907025</v>
          </cell>
          <cell r="Q1243">
            <v>1.6261488569218716</v>
          </cell>
          <cell r="R1243" t="str">
            <v>CRISIL AAA</v>
          </cell>
          <cell r="S1243" t="str">
            <v/>
          </cell>
          <cell r="T1243">
            <v>99.6571</v>
          </cell>
          <cell r="U1243">
            <v>0.0764</v>
          </cell>
          <cell r="V1243">
            <v>0.005956000000000003</v>
          </cell>
          <cell r="W1243" t="str">
            <v>Level-2</v>
          </cell>
          <cell r="X1243" t="str">
            <v>Maturity</v>
          </cell>
          <cell r="Y1243" t="str">
            <v/>
          </cell>
          <cell r="Z1243">
            <v>0</v>
          </cell>
          <cell r="AA1243" t="str">
            <v/>
          </cell>
          <cell r="AB1243" t="str">
            <v/>
          </cell>
          <cell r="AC1243" t="str">
            <v/>
          </cell>
          <cell r="AD1243" t="str">
            <v/>
          </cell>
          <cell r="AE1243" t="str">
            <v/>
          </cell>
          <cell r="AF1243" t="str">
            <v/>
          </cell>
          <cell r="AG1243" t="str">
            <v/>
          </cell>
          <cell r="AH1243" t="str">
            <v/>
          </cell>
          <cell r="AI1243" t="str">
            <v/>
          </cell>
          <cell r="AJ1243" t="str">
            <v/>
          </cell>
          <cell r="AK1243" t="str">
            <v/>
          </cell>
        </row>
        <row r="1244">
          <cell r="C1244" t="str">
            <v>INE040A08AF2</v>
          </cell>
          <cell r="D1244" t="str">
            <v>HDFC Bank Ltd.</v>
          </cell>
          <cell r="E1244" t="str">
            <v>HDFC BK (Erstwhile HDFC) 07.75% (Series US 006) 13-Jun-2033</v>
          </cell>
          <cell r="F1244" t="str">
            <v>Bond</v>
          </cell>
          <cell r="G1244">
            <v>48743</v>
          </cell>
          <cell r="H1244">
            <v>0.0775</v>
          </cell>
          <cell r="I1244">
            <v>100</v>
          </cell>
          <cell r="J1244">
            <v>99.8493</v>
          </cell>
          <cell r="K1244">
            <v>0.077714</v>
          </cell>
          <cell r="L1244">
            <v>0.007055000000000006</v>
          </cell>
          <cell r="M1244" t="str">
            <v>Maturity</v>
          </cell>
          <cell r="N1244">
            <v>48743</v>
          </cell>
          <cell r="O1244">
            <v>9.060109289617486</v>
          </cell>
          <cell r="P1244">
            <v>6.367600783925116</v>
          </cell>
          <cell r="Q1244">
            <v>5.908432834615785</v>
          </cell>
          <cell r="R1244" t="str">
            <v>CRISIL AAA</v>
          </cell>
          <cell r="S1244" t="str">
            <v/>
          </cell>
          <cell r="T1244">
            <v>99.8486</v>
          </cell>
          <cell r="U1244">
            <v>0.077714</v>
          </cell>
          <cell r="V1244">
            <v>0.006608000000000003</v>
          </cell>
          <cell r="W1244" t="str">
            <v>Level-2</v>
          </cell>
          <cell r="X1244" t="str">
            <v>Maturity</v>
          </cell>
          <cell r="Y1244" t="str">
            <v/>
          </cell>
          <cell r="Z1244">
            <v>0</v>
          </cell>
          <cell r="AA1244" t="str">
            <v/>
          </cell>
          <cell r="AB1244" t="str">
            <v/>
          </cell>
          <cell r="AC1244" t="str">
            <v/>
          </cell>
          <cell r="AD1244" t="str">
            <v/>
          </cell>
          <cell r="AE1244" t="str">
            <v/>
          </cell>
          <cell r="AF1244" t="str">
            <v/>
          </cell>
          <cell r="AG1244" t="str">
            <v/>
          </cell>
          <cell r="AH1244" t="str">
            <v/>
          </cell>
          <cell r="AI1244" t="str">
            <v/>
          </cell>
          <cell r="AJ1244" t="str">
            <v/>
          </cell>
          <cell r="AK1244" t="str">
            <v/>
          </cell>
        </row>
        <row r="1245">
          <cell r="C1245" t="str">
            <v>INE020B08EK4</v>
          </cell>
          <cell r="D1245" t="str">
            <v>Rural Electrification Corporation Ltd.</v>
          </cell>
          <cell r="E1245" t="str">
            <v>RECL 07.46% (Series 223-B) 30-Jun-2028</v>
          </cell>
          <cell r="F1245" t="str">
            <v>Bond</v>
          </cell>
          <cell r="G1245">
            <v>46934</v>
          </cell>
          <cell r="H1245">
            <v>0.0746</v>
          </cell>
          <cell r="I1245">
            <v>100</v>
          </cell>
          <cell r="J1245">
            <v>99.5625</v>
          </cell>
          <cell r="K1245">
            <v>0.0758</v>
          </cell>
          <cell r="L1245">
            <v>0.005581000000000003</v>
          </cell>
          <cell r="M1245" t="str">
            <v>Maturity</v>
          </cell>
          <cell r="N1245">
            <v>46934</v>
          </cell>
          <cell r="O1245">
            <v>4.10655737704918</v>
          </cell>
          <cell r="P1245">
            <v>3.4435940376383156</v>
          </cell>
          <cell r="Q1245">
            <v>3.200961180180624</v>
          </cell>
          <cell r="R1245" t="str">
            <v>CRISIL AAA</v>
          </cell>
          <cell r="S1245" t="str">
            <v/>
          </cell>
          <cell r="T1245">
            <v>99.5616</v>
          </cell>
          <cell r="U1245">
            <v>0.0758</v>
          </cell>
          <cell r="V1245">
            <v>0.005090000000000011</v>
          </cell>
          <cell r="W1245" t="str">
            <v>Level-2</v>
          </cell>
          <cell r="X1245" t="str">
            <v>Maturity</v>
          </cell>
          <cell r="Y1245" t="str">
            <v/>
          </cell>
          <cell r="Z1245">
            <v>0</v>
          </cell>
          <cell r="AA1245" t="str">
            <v/>
          </cell>
          <cell r="AB1245" t="str">
            <v/>
          </cell>
          <cell r="AC1245" t="str">
            <v/>
          </cell>
          <cell r="AD1245" t="str">
            <v/>
          </cell>
          <cell r="AE1245" t="str">
            <v/>
          </cell>
          <cell r="AF1245" t="str">
            <v/>
          </cell>
          <cell r="AG1245" t="str">
            <v/>
          </cell>
          <cell r="AH1245" t="str">
            <v/>
          </cell>
          <cell r="AI1245" t="str">
            <v/>
          </cell>
          <cell r="AJ1245" t="str">
            <v/>
          </cell>
          <cell r="AK1245" t="str">
            <v/>
          </cell>
        </row>
        <row r="1246">
          <cell r="C1246" t="str">
            <v>INE296A07SL2</v>
          </cell>
          <cell r="D1246" t="str">
            <v>Bajaj Finance Ltd.</v>
          </cell>
          <cell r="E1246" t="str">
            <v>Bajaj Finance 07.75% (Series 286 Tranche 15I) 16-May-2033 P 15-May-2026</v>
          </cell>
          <cell r="F1246" t="str">
            <v>Bond</v>
          </cell>
          <cell r="G1246">
            <v>48715</v>
          </cell>
          <cell r="H1246">
            <v>0.0775</v>
          </cell>
          <cell r="I1246">
            <v>100</v>
          </cell>
          <cell r="J1246">
            <v>99.6569</v>
          </cell>
          <cell r="K1246">
            <v>0.079413</v>
          </cell>
          <cell r="L1246">
            <v>0.008849999999999997</v>
          </cell>
          <cell r="M1246" t="str">
            <v>Put</v>
          </cell>
          <cell r="N1246">
            <v>46157</v>
          </cell>
          <cell r="O1246">
            <v>1.9808219178082191</v>
          </cell>
          <cell r="P1246">
            <v>1.90623614081726</v>
          </cell>
          <cell r="Q1246">
            <v>1.7659933137893093</v>
          </cell>
          <cell r="R1246" t="str">
            <v>CRISIL AAA</v>
          </cell>
          <cell r="S1246" t="str">
            <v/>
          </cell>
          <cell r="T1246">
            <v>99.6573</v>
          </cell>
          <cell r="U1246">
            <v>0.079413</v>
          </cell>
          <cell r="V1246">
            <v>0.008869000000000002</v>
          </cell>
          <cell r="W1246" t="str">
            <v>Level-3</v>
          </cell>
          <cell r="X1246" t="str">
            <v>Maturity</v>
          </cell>
          <cell r="Y1246" t="str">
            <v/>
          </cell>
          <cell r="Z1246">
            <v>0</v>
          </cell>
          <cell r="AA1246" t="str">
            <v/>
          </cell>
          <cell r="AB1246">
            <v>1</v>
          </cell>
          <cell r="AC1246" t="str">
            <v/>
          </cell>
          <cell r="AD1246" t="str">
            <v/>
          </cell>
          <cell r="AE1246" t="str">
            <v/>
          </cell>
          <cell r="AF1246" t="str">
            <v/>
          </cell>
          <cell r="AG1246" t="str">
            <v/>
          </cell>
          <cell r="AH1246" t="str">
            <v/>
          </cell>
          <cell r="AI1246" t="str">
            <v/>
          </cell>
          <cell r="AJ1246" t="str">
            <v/>
          </cell>
          <cell r="AK1246" t="str">
            <v/>
          </cell>
        </row>
        <row r="1247">
          <cell r="C1247" t="str">
            <v>INE790Z07053</v>
          </cell>
          <cell r="D1247" t="str">
            <v>IndInfravit Trust</v>
          </cell>
          <cell r="E1247" t="str">
            <v>IndInfravit Trust 07.85% 02-Apr-2040 P/C Reset 13-Jun-2025</v>
          </cell>
          <cell r="F1247" t="str">
            <v>Bond</v>
          </cell>
          <cell r="G1247">
            <v>45821</v>
          </cell>
          <cell r="H1247">
            <v>0.0785</v>
          </cell>
          <cell r="I1247">
            <v>97.9599999999999</v>
          </cell>
          <cell r="J1247">
            <v>97.7441</v>
          </cell>
          <cell r="K1247">
            <v>0.0834</v>
          </cell>
          <cell r="L1247">
            <v>0.012837000000000001</v>
          </cell>
          <cell r="M1247" t="str">
            <v>Put and Call</v>
          </cell>
          <cell r="N1247">
            <v>45821</v>
          </cell>
          <cell r="O1247">
            <v>1.0586046859794895</v>
          </cell>
          <cell r="P1247">
            <v>0.9982667877965992</v>
          </cell>
          <cell r="Q1247">
            <v>0.9778780308533077</v>
          </cell>
          <cell r="R1247" t="str">
            <v>[ICRA]AAA</v>
          </cell>
          <cell r="S1247" t="str">
            <v/>
          </cell>
          <cell r="T1247">
            <v>97.7434</v>
          </cell>
          <cell r="U1247">
            <v>0.0834</v>
          </cell>
          <cell r="V1247">
            <v>0.012855999999999992</v>
          </cell>
          <cell r="W1247" t="str">
            <v>Level-3</v>
          </cell>
          <cell r="X1247" t="str">
            <v>Deemed Maturity</v>
          </cell>
          <cell r="Y1247" t="str">
            <v/>
          </cell>
          <cell r="Z1247">
            <v>0</v>
          </cell>
          <cell r="AA1247">
            <v>1</v>
          </cell>
          <cell r="AB1247">
            <v>1</v>
          </cell>
          <cell r="AC1247" t="str">
            <v/>
          </cell>
          <cell r="AD1247" t="str">
            <v/>
          </cell>
          <cell r="AE1247" t="str">
            <v/>
          </cell>
          <cell r="AF1247" t="str">
            <v/>
          </cell>
          <cell r="AG1247" t="str">
            <v/>
          </cell>
          <cell r="AH1247" t="str">
            <v/>
          </cell>
          <cell r="AI1247" t="str">
            <v/>
          </cell>
          <cell r="AJ1247" t="str">
            <v/>
          </cell>
          <cell r="AK1247" t="str">
            <v/>
          </cell>
        </row>
        <row r="1248">
          <cell r="C1248" t="str">
            <v>INE261F08EB4</v>
          </cell>
          <cell r="D1248" t="str">
            <v>National Bank for Agriculture &amp; Rural Development</v>
          </cell>
          <cell r="E1248" t="str">
            <v>NABARD 07.49% (Series 24 B) 15-Oct-2026</v>
          </cell>
          <cell r="F1248" t="str">
            <v>Bond</v>
          </cell>
          <cell r="G1248">
            <v>46310</v>
          </cell>
          <cell r="H1248">
            <v>0.0749</v>
          </cell>
          <cell r="I1248">
            <v>100</v>
          </cell>
          <cell r="J1248">
            <v>99.511</v>
          </cell>
          <cell r="K1248">
            <v>0.0769</v>
          </cell>
          <cell r="L1248">
            <v>0.006786</v>
          </cell>
          <cell r="M1248" t="str">
            <v>Maturity</v>
          </cell>
          <cell r="N1248">
            <v>46310</v>
          </cell>
          <cell r="O1248">
            <v>2.398907103825137</v>
          </cell>
          <cell r="P1248">
            <v>2.191425724050932</v>
          </cell>
          <cell r="Q1248">
            <v>2.0349389210241733</v>
          </cell>
          <cell r="R1248" t="str">
            <v>CRISIL AAA</v>
          </cell>
          <cell r="S1248" t="str">
            <v/>
          </cell>
          <cell r="T1248">
            <v>99.5104</v>
          </cell>
          <cell r="U1248">
            <v>0.0769</v>
          </cell>
          <cell r="V1248">
            <v>0.006984999999999991</v>
          </cell>
          <cell r="W1248" t="str">
            <v>Level-3</v>
          </cell>
          <cell r="X1248" t="str">
            <v>Maturity</v>
          </cell>
          <cell r="Y1248" t="str">
            <v/>
          </cell>
          <cell r="Z1248">
            <v>0</v>
          </cell>
          <cell r="AA1248" t="str">
            <v/>
          </cell>
          <cell r="AB1248" t="str">
            <v/>
          </cell>
          <cell r="AC1248" t="str">
            <v/>
          </cell>
          <cell r="AD1248" t="str">
            <v/>
          </cell>
          <cell r="AE1248" t="str">
            <v/>
          </cell>
          <cell r="AF1248" t="str">
            <v/>
          </cell>
          <cell r="AG1248" t="str">
            <v/>
          </cell>
          <cell r="AH1248" t="str">
            <v/>
          </cell>
          <cell r="AI1248" t="str">
            <v/>
          </cell>
          <cell r="AJ1248" t="str">
            <v/>
          </cell>
          <cell r="AK1248" t="str">
            <v/>
          </cell>
        </row>
        <row r="1249">
          <cell r="C1249" t="str">
            <v>INE516Y07402</v>
          </cell>
          <cell r="D1249" t="str">
            <v>Piramal Capital &amp; Housing Finance Ltd.</v>
          </cell>
          <cell r="E1249" t="str">
            <v>Piramal Capital &amp; Housing Finance 08.50% (Series III Category III&amp; IV) 23-Jul-2024</v>
          </cell>
          <cell r="F1249" t="str">
            <v>Bond</v>
          </cell>
          <cell r="G1249">
            <v>45496</v>
          </cell>
          <cell r="H1249">
            <v>0.085</v>
          </cell>
          <cell r="I1249">
            <v>100</v>
          </cell>
          <cell r="J1249">
            <v>99.8384</v>
          </cell>
          <cell r="K1249">
            <v>0.0887</v>
          </cell>
          <cell r="L1249">
            <v>0.020023071428571432</v>
          </cell>
          <cell r="M1249" t="str">
            <v>Maturity</v>
          </cell>
          <cell r="N1249">
            <v>45496</v>
          </cell>
          <cell r="O1249">
            <v>0.16939890710382513</v>
          </cell>
          <cell r="P1249">
            <v>0.16666666666666666</v>
          </cell>
          <cell r="Q1249">
            <v>0.15308778053335784</v>
          </cell>
          <cell r="R1249" t="str">
            <v>[ICRA]AA</v>
          </cell>
          <cell r="S1249" t="str">
            <v/>
          </cell>
          <cell r="T1249">
            <v>99.836</v>
          </cell>
          <cell r="U1249">
            <v>0.0887</v>
          </cell>
          <cell r="V1249">
            <v>0.019845517836472704</v>
          </cell>
          <cell r="W1249" t="str">
            <v>Level-3</v>
          </cell>
          <cell r="X1249" t="str">
            <v>Maturity</v>
          </cell>
          <cell r="Y1249" t="str">
            <v/>
          </cell>
          <cell r="Z1249">
            <v>0</v>
          </cell>
          <cell r="AA1249" t="str">
            <v/>
          </cell>
          <cell r="AB1249" t="str">
            <v/>
          </cell>
          <cell r="AC1249" t="str">
            <v/>
          </cell>
          <cell r="AD1249" t="str">
            <v/>
          </cell>
          <cell r="AE1249" t="str">
            <v/>
          </cell>
          <cell r="AF1249" t="str">
            <v/>
          </cell>
          <cell r="AG1249" t="str">
            <v/>
          </cell>
          <cell r="AH1249" t="str">
            <v/>
          </cell>
          <cell r="AI1249" t="str">
            <v/>
          </cell>
          <cell r="AJ1249" t="str">
            <v/>
          </cell>
          <cell r="AK1249" t="str">
            <v/>
          </cell>
        </row>
        <row r="1250">
          <cell r="C1250" t="str">
            <v>INE163N08263</v>
          </cell>
          <cell r="D1250" t="str">
            <v>ONGC Petro Additions Ltd.</v>
          </cell>
          <cell r="E1250" t="str">
            <v>ONGC Petro Additions 08.37% (Series XI) 16-Jun-2026</v>
          </cell>
          <cell r="F1250" t="str">
            <v>Bond</v>
          </cell>
          <cell r="G1250">
            <v>46189</v>
          </cell>
          <cell r="H1250">
            <v>0.0837</v>
          </cell>
          <cell r="I1250">
            <v>100</v>
          </cell>
          <cell r="J1250">
            <v>100.1447</v>
          </cell>
          <cell r="K1250">
            <v>0.0828</v>
          </cell>
          <cell r="L1250">
            <v>0.012686000000000003</v>
          </cell>
          <cell r="M1250" t="str">
            <v>Maturity</v>
          </cell>
          <cell r="N1250">
            <v>46189</v>
          </cell>
          <cell r="O1250">
            <v>2.068306010928962</v>
          </cell>
          <cell r="P1250">
            <v>1.8401062825455778</v>
          </cell>
          <cell r="Q1250">
            <v>1.699396271283319</v>
          </cell>
          <cell r="R1250" t="str">
            <v>CRISIL AA</v>
          </cell>
          <cell r="S1250" t="str">
            <v/>
          </cell>
          <cell r="T1250">
            <v>100.1441</v>
          </cell>
          <cell r="U1250">
            <v>0.0828</v>
          </cell>
          <cell r="V1250">
            <v>0.012384999999999993</v>
          </cell>
          <cell r="W1250" t="str">
            <v>Level-3</v>
          </cell>
          <cell r="X1250" t="str">
            <v>Maturity</v>
          </cell>
          <cell r="Y1250" t="str">
            <v/>
          </cell>
          <cell r="Z1250">
            <v>0</v>
          </cell>
          <cell r="AA1250" t="str">
            <v/>
          </cell>
          <cell r="AB1250" t="str">
            <v/>
          </cell>
          <cell r="AC1250" t="str">
            <v/>
          </cell>
          <cell r="AD1250" t="str">
            <v/>
          </cell>
          <cell r="AE1250" t="str">
            <v/>
          </cell>
          <cell r="AF1250" t="str">
            <v/>
          </cell>
          <cell r="AG1250" t="str">
            <v/>
          </cell>
          <cell r="AH1250" t="str">
            <v/>
          </cell>
          <cell r="AI1250" t="str">
            <v/>
          </cell>
          <cell r="AJ1250" t="str">
            <v/>
          </cell>
          <cell r="AK1250" t="str">
            <v/>
          </cell>
        </row>
        <row r="1251">
          <cell r="C1251" t="str">
            <v>INE848E07872</v>
          </cell>
          <cell r="D1251" t="str">
            <v>National Hydroelectric Power Corporation Ltd.</v>
          </cell>
          <cell r="E1251" t="str">
            <v>NHPC 08.50% (SR-T STRPP - I) 14-Jul-2027</v>
          </cell>
          <cell r="F1251" t="str">
            <v>Bond</v>
          </cell>
          <cell r="G1251">
            <v>46582</v>
          </cell>
          <cell r="H1251">
            <v>0.085</v>
          </cell>
          <cell r="I1251">
            <v>100</v>
          </cell>
          <cell r="J1251">
            <v>102.7539</v>
          </cell>
          <cell r="K1251">
            <v>0.0747</v>
          </cell>
          <cell r="L1251">
            <v>0.004496</v>
          </cell>
          <cell r="M1251" t="str">
            <v>Maturity</v>
          </cell>
          <cell r="N1251">
            <v>46582</v>
          </cell>
          <cell r="O1251">
            <v>3.14480125757916</v>
          </cell>
          <cell r="P1251">
            <v>2.7042582741841104</v>
          </cell>
          <cell r="Q1251">
            <v>2.5162913130958504</v>
          </cell>
          <cell r="R1251" t="str">
            <v>IND AAA</v>
          </cell>
          <cell r="S1251" t="str">
            <v/>
          </cell>
          <cell r="T1251">
            <v>102.7554</v>
          </cell>
          <cell r="U1251">
            <v>0.0747</v>
          </cell>
          <cell r="V1251">
            <v>0.0046589999999999965</v>
          </cell>
          <cell r="W1251" t="str">
            <v>Level-3</v>
          </cell>
          <cell r="X1251" t="str">
            <v>Maturity</v>
          </cell>
          <cell r="Y1251" t="str">
            <v/>
          </cell>
          <cell r="Z1251">
            <v>0</v>
          </cell>
          <cell r="AA1251" t="str">
            <v/>
          </cell>
          <cell r="AB1251" t="str">
            <v/>
          </cell>
          <cell r="AC1251" t="str">
            <v/>
          </cell>
          <cell r="AD1251" t="str">
            <v/>
          </cell>
          <cell r="AE1251" t="str">
            <v/>
          </cell>
          <cell r="AF1251" t="str">
            <v/>
          </cell>
          <cell r="AG1251" t="str">
            <v/>
          </cell>
          <cell r="AH1251" t="str">
            <v/>
          </cell>
          <cell r="AI1251" t="str">
            <v/>
          </cell>
          <cell r="AJ1251" t="str">
            <v/>
          </cell>
          <cell r="AK1251" t="str">
            <v/>
          </cell>
        </row>
        <row r="1252">
          <cell r="C1252" t="str">
            <v>INE0KUG08019</v>
          </cell>
          <cell r="D1252" t="str">
            <v>National Bank for Financing Infrastructure &amp; Development</v>
          </cell>
          <cell r="E1252" t="str">
            <v>National Bank for Financing Infrastructure &amp; Development 07.43% 16-Jun-2033</v>
          </cell>
          <cell r="F1252" t="str">
            <v>Bond</v>
          </cell>
          <cell r="G1252">
            <v>48746</v>
          </cell>
          <cell r="H1252">
            <v>0.0743</v>
          </cell>
          <cell r="I1252">
            <v>100</v>
          </cell>
          <cell r="J1252">
            <v>99.6953</v>
          </cell>
          <cell r="K1252">
            <v>0.07475</v>
          </cell>
          <cell r="L1252">
            <v>0.004090999999999997</v>
          </cell>
          <cell r="M1252" t="str">
            <v>Maturity</v>
          </cell>
          <cell r="N1252">
            <v>48746</v>
          </cell>
          <cell r="O1252">
            <v>9.068306010928962</v>
          </cell>
          <cell r="P1252">
            <v>6.458851299150529</v>
          </cell>
          <cell r="Q1252">
            <v>6.009631355338943</v>
          </cell>
          <cell r="R1252" t="str">
            <v>CRISIL AAA</v>
          </cell>
          <cell r="S1252" t="str">
            <v/>
          </cell>
          <cell r="T1252">
            <v>99.6946</v>
          </cell>
          <cell r="U1252">
            <v>0.07475</v>
          </cell>
          <cell r="V1252">
            <v>0.0037579999999999975</v>
          </cell>
          <cell r="W1252" t="str">
            <v>Level-1</v>
          </cell>
          <cell r="X1252" t="str">
            <v>Maturity</v>
          </cell>
          <cell r="Y1252" t="str">
            <v/>
          </cell>
          <cell r="Z1252">
            <v>0</v>
          </cell>
          <cell r="AA1252" t="str">
            <v/>
          </cell>
          <cell r="AB1252" t="str">
            <v/>
          </cell>
          <cell r="AC1252" t="str">
            <v/>
          </cell>
          <cell r="AD1252" t="str">
            <v/>
          </cell>
          <cell r="AE1252" t="str">
            <v/>
          </cell>
          <cell r="AF1252" t="str">
            <v/>
          </cell>
          <cell r="AG1252" t="str">
            <v/>
          </cell>
          <cell r="AH1252" t="str">
            <v/>
          </cell>
          <cell r="AI1252" t="str">
            <v/>
          </cell>
          <cell r="AJ1252" t="str">
            <v/>
          </cell>
          <cell r="AK1252" t="str">
            <v/>
          </cell>
        </row>
        <row r="1253">
          <cell r="C1253" t="str">
            <v>INE055I07156</v>
          </cell>
          <cell r="D1253" t="str">
            <v>Grihum Housing Finance Ltd.</v>
          </cell>
          <cell r="E1253" t="str">
            <v>Grihum Housing Finance (FORMERLY-Poonawalla Housing Finance Ltd.) 08.65% (Series I) 16-Sep-2025</v>
          </cell>
          <cell r="F1253" t="str">
            <v>Bond</v>
          </cell>
          <cell r="G1253">
            <v>45916</v>
          </cell>
          <cell r="H1253">
            <v>0.0865</v>
          </cell>
          <cell r="I1253">
            <v>100</v>
          </cell>
          <cell r="J1253">
            <v>99.9022</v>
          </cell>
          <cell r="K1253">
            <v>0.0927</v>
          </cell>
          <cell r="L1253">
            <v>0.022137000000000004</v>
          </cell>
          <cell r="M1253" t="str">
            <v>Maturity</v>
          </cell>
          <cell r="N1253">
            <v>45916</v>
          </cell>
          <cell r="O1253">
            <v>1.3203608054495097</v>
          </cell>
          <cell r="P1253">
            <v>0.9673993562680708</v>
          </cell>
          <cell r="Q1253">
            <v>0.8853293275995889</v>
          </cell>
          <cell r="R1253" t="str">
            <v>CARE AA-</v>
          </cell>
          <cell r="S1253" t="str">
            <v/>
          </cell>
          <cell r="T1253">
            <v>99.9007</v>
          </cell>
          <cell r="U1253">
            <v>0.0927</v>
          </cell>
          <cell r="V1253">
            <v>0.022155999999999995</v>
          </cell>
          <cell r="W1253" t="str">
            <v>Level-3</v>
          </cell>
          <cell r="X1253" t="str">
            <v>Maturity</v>
          </cell>
          <cell r="Y1253">
            <v>0.00179731</v>
          </cell>
          <cell r="Z1253">
            <v>0</v>
          </cell>
          <cell r="AA1253" t="str">
            <v/>
          </cell>
          <cell r="AB1253" t="str">
            <v/>
          </cell>
          <cell r="AC1253" t="str">
            <v/>
          </cell>
          <cell r="AD1253">
            <v>2</v>
          </cell>
          <cell r="AE1253" t="str">
            <v/>
          </cell>
          <cell r="AF1253" t="str">
            <v/>
          </cell>
          <cell r="AG1253" t="str">
            <v/>
          </cell>
          <cell r="AH1253" t="str">
            <v/>
          </cell>
          <cell r="AI1253" t="str">
            <v/>
          </cell>
          <cell r="AJ1253" t="str">
            <v/>
          </cell>
          <cell r="AK1253" t="str">
            <v/>
          </cell>
        </row>
        <row r="1254">
          <cell r="C1254" t="str">
            <v>INE055I07149</v>
          </cell>
          <cell r="D1254" t="str">
            <v>Grihum Housing Finance Ltd.</v>
          </cell>
          <cell r="E1254" t="str">
            <v>Grihum Housing Finance (FORMERLY-Poonawalla Housing Finance Ltd.) 08.50% (Series II) 16-Sep-2024</v>
          </cell>
          <cell r="F1254" t="str">
            <v>Bond</v>
          </cell>
          <cell r="G1254">
            <v>45551</v>
          </cell>
          <cell r="H1254">
            <v>0.085</v>
          </cell>
          <cell r="I1254">
            <v>100</v>
          </cell>
          <cell r="J1254">
            <v>100.0001</v>
          </cell>
          <cell r="K1254">
            <v>0.0906</v>
          </cell>
          <cell r="L1254">
            <v>0.021543320476190467</v>
          </cell>
          <cell r="M1254" t="str">
            <v>Maturity</v>
          </cell>
          <cell r="N1254">
            <v>45551</v>
          </cell>
          <cell r="O1254">
            <v>0.3203608054495097</v>
          </cell>
          <cell r="P1254">
            <v>0.2972141355435537</v>
          </cell>
          <cell r="Q1254">
            <v>0.2725235059082649</v>
          </cell>
          <cell r="R1254" t="str">
            <v>CARE AA-</v>
          </cell>
          <cell r="S1254" t="str">
            <v/>
          </cell>
          <cell r="T1254">
            <v>99.9988</v>
          </cell>
          <cell r="U1254">
            <v>0.0906</v>
          </cell>
          <cell r="V1254">
            <v>0.02154431818181818</v>
          </cell>
          <cell r="W1254" t="str">
            <v>Level-3</v>
          </cell>
          <cell r="X1254" t="str">
            <v>Maturity</v>
          </cell>
          <cell r="Y1254">
            <v>0.0020819</v>
          </cell>
          <cell r="Z1254">
            <v>0</v>
          </cell>
          <cell r="AA1254" t="str">
            <v/>
          </cell>
          <cell r="AB1254" t="str">
            <v/>
          </cell>
          <cell r="AC1254" t="str">
            <v/>
          </cell>
          <cell r="AD1254" t="str">
            <v/>
          </cell>
          <cell r="AE1254" t="str">
            <v/>
          </cell>
          <cell r="AF1254" t="str">
            <v/>
          </cell>
          <cell r="AG1254" t="str">
            <v/>
          </cell>
          <cell r="AH1254" t="str">
            <v/>
          </cell>
          <cell r="AI1254" t="str">
            <v/>
          </cell>
          <cell r="AJ1254" t="str">
            <v/>
          </cell>
          <cell r="AK1254" t="str">
            <v/>
          </cell>
        </row>
        <row r="1255">
          <cell r="C1255" t="str">
            <v>INE0NDH07019</v>
          </cell>
          <cell r="D1255" t="str">
            <v>Nexus Select Trust</v>
          </cell>
          <cell r="E1255" t="str">
            <v>Nexus Select Trust 07.86% (Tranche A) 16-Jun-2026  C 16-Dec-2025</v>
          </cell>
          <cell r="F1255" t="str">
            <v>Bond</v>
          </cell>
          <cell r="G1255">
            <v>46189</v>
          </cell>
          <cell r="H1255">
            <v>0.0786</v>
          </cell>
          <cell r="I1255">
            <v>100</v>
          </cell>
          <cell r="J1255">
            <v>99.9408</v>
          </cell>
          <cell r="K1255">
            <v>0.081267</v>
          </cell>
          <cell r="L1255">
            <v>0.01115300000000001</v>
          </cell>
          <cell r="M1255" t="str">
            <v>Maturity</v>
          </cell>
          <cell r="N1255">
            <v>46189</v>
          </cell>
          <cell r="O1255">
            <v>2.066823864061681</v>
          </cell>
          <cell r="P1255">
            <v>1.9040911806670038</v>
          </cell>
          <cell r="Q1255">
            <v>1.8661765384788633</v>
          </cell>
          <cell r="R1255" t="str">
            <v>CRISIL AAA</v>
          </cell>
          <cell r="S1255" t="str">
            <v/>
          </cell>
          <cell r="T1255">
            <v>99.9407</v>
          </cell>
          <cell r="U1255">
            <v>0.081267</v>
          </cell>
          <cell r="V1255">
            <v>0.011151999999999995</v>
          </cell>
          <cell r="W1255" t="str">
            <v>Level-3</v>
          </cell>
          <cell r="X1255" t="str">
            <v>Maturity</v>
          </cell>
          <cell r="Y1255">
            <v>0.0020819</v>
          </cell>
          <cell r="Z1255">
            <v>0</v>
          </cell>
          <cell r="AA1255">
            <v>2</v>
          </cell>
          <cell r="AB1255" t="str">
            <v/>
          </cell>
          <cell r="AC1255" t="str">
            <v/>
          </cell>
          <cell r="AD1255" t="str">
            <v/>
          </cell>
          <cell r="AE1255" t="str">
            <v/>
          </cell>
          <cell r="AF1255" t="str">
            <v/>
          </cell>
          <cell r="AG1255" t="str">
            <v/>
          </cell>
          <cell r="AH1255" t="str">
            <v/>
          </cell>
          <cell r="AI1255" t="str">
            <v/>
          </cell>
          <cell r="AJ1255" t="str">
            <v/>
          </cell>
          <cell r="AK1255" t="str">
            <v/>
          </cell>
        </row>
        <row r="1256">
          <cell r="C1256" t="str">
            <v>INE651J07952</v>
          </cell>
          <cell r="D1256" t="str">
            <v>JM Financial Credit Solutions Ltd.</v>
          </cell>
          <cell r="E1256" t="str">
            <v>JM Financial Credit 08.80% (Tranche BW) 19-Dec-2025</v>
          </cell>
          <cell r="F1256" t="str">
            <v>Bond</v>
          </cell>
          <cell r="G1256">
            <v>46010</v>
          </cell>
          <cell r="H1256">
            <v>0.088</v>
          </cell>
          <cell r="I1256">
            <v>100</v>
          </cell>
          <cell r="J1256">
            <v>98.467</v>
          </cell>
          <cell r="K1256">
            <v>0.101201</v>
          </cell>
          <cell r="L1256">
            <v>0.030638</v>
          </cell>
          <cell r="M1256" t="str">
            <v>Maturity</v>
          </cell>
          <cell r="N1256">
            <v>46010</v>
          </cell>
          <cell r="O1256">
            <v>1.5764952466501985</v>
          </cell>
          <cell r="P1256">
            <v>1.4497383460667799</v>
          </cell>
          <cell r="Q1256">
            <v>1.3799140073384506</v>
          </cell>
          <cell r="R1256" t="str">
            <v>[ICRA]AA</v>
          </cell>
          <cell r="S1256" t="str">
            <v/>
          </cell>
          <cell r="T1256">
            <v>98.4641</v>
          </cell>
          <cell r="U1256">
            <v>0.101201</v>
          </cell>
          <cell r="V1256">
            <v>0.030657000000000004</v>
          </cell>
          <cell r="W1256" t="str">
            <v>Level-3</v>
          </cell>
          <cell r="X1256" t="str">
            <v>Maturity</v>
          </cell>
          <cell r="Y1256">
            <v>0.010826</v>
          </cell>
          <cell r="Z1256">
            <v>0</v>
          </cell>
          <cell r="AA1256" t="str">
            <v/>
          </cell>
          <cell r="AB1256" t="str">
            <v/>
          </cell>
          <cell r="AC1256" t="str">
            <v/>
          </cell>
          <cell r="AD1256" t="str">
            <v/>
          </cell>
          <cell r="AE1256" t="str">
            <v/>
          </cell>
          <cell r="AF1256" t="str">
            <v/>
          </cell>
          <cell r="AG1256" t="str">
            <v/>
          </cell>
          <cell r="AH1256" t="str">
            <v/>
          </cell>
          <cell r="AI1256" t="str">
            <v/>
          </cell>
          <cell r="AJ1256" t="str">
            <v/>
          </cell>
          <cell r="AK1256" t="str">
            <v/>
          </cell>
        </row>
        <row r="1257">
          <cell r="C1257" t="str">
            <v>INE528G08337</v>
          </cell>
          <cell r="D1257" t="str">
            <v>Yes Bank Ltd.</v>
          </cell>
          <cell r="E1257" t="str">
            <v>Yes Bank 09.00% (Basel III Compliant Tier II) 31-Mar-2026</v>
          </cell>
          <cell r="F1257" t="str">
            <v>Bond</v>
          </cell>
          <cell r="G1257">
            <v>46112</v>
          </cell>
          <cell r="H1257">
            <v>0.09</v>
          </cell>
          <cell r="I1257">
            <v>100</v>
          </cell>
          <cell r="J1257">
            <v>94.361</v>
          </cell>
          <cell r="K1257">
            <v>0.1256</v>
          </cell>
          <cell r="L1257">
            <v>0.05503699999999999</v>
          </cell>
          <cell r="M1257" t="str">
            <v>Maturity</v>
          </cell>
          <cell r="N1257">
            <v>46112</v>
          </cell>
          <cell r="O1257">
            <v>1.8575342465753424</v>
          </cell>
          <cell r="P1257">
            <v>1.7701848192266043</v>
          </cell>
          <cell r="Q1257">
            <v>1.5726588656952776</v>
          </cell>
          <cell r="R1257" t="str">
            <v>[ICRA]A-</v>
          </cell>
          <cell r="S1257" t="str">
            <v/>
          </cell>
          <cell r="T1257">
            <v>94.3547</v>
          </cell>
          <cell r="U1257">
            <v>0.1256</v>
          </cell>
          <cell r="V1257">
            <v>0.054756</v>
          </cell>
          <cell r="W1257" t="str">
            <v>Level-3</v>
          </cell>
          <cell r="X1257" t="str">
            <v>Maturity</v>
          </cell>
          <cell r="Y1257" t="str">
            <v/>
          </cell>
          <cell r="Z1257">
            <v>0</v>
          </cell>
          <cell r="AA1257" t="str">
            <v/>
          </cell>
          <cell r="AB1257" t="str">
            <v/>
          </cell>
          <cell r="AC1257" t="str">
            <v/>
          </cell>
          <cell r="AD1257" t="str">
            <v/>
          </cell>
          <cell r="AE1257" t="str">
            <v/>
          </cell>
          <cell r="AF1257" t="str">
            <v/>
          </cell>
          <cell r="AG1257" t="str">
            <v/>
          </cell>
          <cell r="AH1257" t="str">
            <v/>
          </cell>
          <cell r="AI1257" t="str">
            <v/>
          </cell>
          <cell r="AJ1257" t="str">
            <v/>
          </cell>
          <cell r="AK1257" t="str">
            <v/>
          </cell>
        </row>
        <row r="1258">
          <cell r="C1258" t="str">
            <v>INE040A08484</v>
          </cell>
          <cell r="D1258" t="str">
            <v>HDFC Bank Ltd.</v>
          </cell>
          <cell r="E1258" t="str">
            <v>HDFC BK (Erstwhile HDFC) 07.90% (Series Q-003) 24-Aug-2026</v>
          </cell>
          <cell r="F1258" t="str">
            <v>Bond</v>
          </cell>
          <cell r="G1258">
            <v>46258</v>
          </cell>
          <cell r="H1258">
            <v>0.079</v>
          </cell>
          <cell r="I1258">
            <v>100</v>
          </cell>
          <cell r="J1258">
            <v>99.8831</v>
          </cell>
          <cell r="K1258">
            <v>0.0793</v>
          </cell>
          <cell r="L1258">
            <v>0.009186</v>
          </cell>
          <cell r="M1258" t="str">
            <v>Maturity</v>
          </cell>
          <cell r="N1258">
            <v>46258</v>
          </cell>
          <cell r="O1258">
            <v>2.2568306010928962</v>
          </cell>
          <cell r="P1258">
            <v>2.039738158848329</v>
          </cell>
          <cell r="Q1258">
            <v>1.8898713600003048</v>
          </cell>
          <cell r="R1258" t="str">
            <v>CRISIL AAA</v>
          </cell>
          <cell r="S1258" t="str">
            <v/>
          </cell>
          <cell r="T1258">
            <v>99.8827</v>
          </cell>
          <cell r="U1258">
            <v>0.0793</v>
          </cell>
          <cell r="V1258">
            <v>0.00938499999999999</v>
          </cell>
          <cell r="W1258" t="str">
            <v>Level-2</v>
          </cell>
          <cell r="X1258" t="str">
            <v>Maturity</v>
          </cell>
          <cell r="Y1258" t="str">
            <v/>
          </cell>
          <cell r="Z1258">
            <v>0</v>
          </cell>
          <cell r="AA1258" t="str">
            <v/>
          </cell>
          <cell r="AB1258" t="str">
            <v/>
          </cell>
          <cell r="AC1258" t="str">
            <v/>
          </cell>
          <cell r="AD1258" t="str">
            <v/>
          </cell>
          <cell r="AE1258" t="str">
            <v/>
          </cell>
          <cell r="AF1258" t="str">
            <v/>
          </cell>
          <cell r="AG1258" t="str">
            <v/>
          </cell>
          <cell r="AH1258" t="str">
            <v/>
          </cell>
          <cell r="AI1258" t="str">
            <v/>
          </cell>
          <cell r="AJ1258" t="str">
            <v/>
          </cell>
          <cell r="AK1258" t="str">
            <v/>
          </cell>
        </row>
        <row r="1259">
          <cell r="C1259" t="str">
            <v>INE756I07EB9</v>
          </cell>
          <cell r="D1259" t="str">
            <v>HDB Financial Services Ltd.</v>
          </cell>
          <cell r="E1259" t="str">
            <v>HDB Financial Services 06.00% (Series 2021 A/1(FX)/175) 19-Jun-2025</v>
          </cell>
          <cell r="F1259" t="str">
            <v>Bond</v>
          </cell>
          <cell r="G1259">
            <v>45827</v>
          </cell>
          <cell r="H1259">
            <v>0.06</v>
          </cell>
          <cell r="I1259">
            <v>100</v>
          </cell>
          <cell r="J1259">
            <v>97.7314</v>
          </cell>
          <cell r="K1259">
            <v>0.083</v>
          </cell>
          <cell r="L1259">
            <v>0.012437000000000004</v>
          </cell>
          <cell r="M1259" t="str">
            <v>Maturity</v>
          </cell>
          <cell r="N1259">
            <v>45827</v>
          </cell>
          <cell r="O1259">
            <v>1.0751029268657835</v>
          </cell>
          <cell r="P1259">
            <v>1.0445039230330027</v>
          </cell>
          <cell r="Q1259">
            <v>0.9644542225604825</v>
          </cell>
          <cell r="R1259" t="str">
            <v>CRISIL AAA</v>
          </cell>
          <cell r="S1259" t="str">
            <v/>
          </cell>
          <cell r="T1259">
            <v>97.7259</v>
          </cell>
          <cell r="U1259">
            <v>0.083</v>
          </cell>
          <cell r="V1259">
            <v>0.011756000000000003</v>
          </cell>
          <cell r="W1259" t="str">
            <v>Level-2</v>
          </cell>
          <cell r="X1259" t="str">
            <v>Maturity</v>
          </cell>
          <cell r="Y1259" t="str">
            <v/>
          </cell>
          <cell r="Z1259">
            <v>0</v>
          </cell>
          <cell r="AA1259" t="str">
            <v/>
          </cell>
          <cell r="AB1259" t="str">
            <v/>
          </cell>
          <cell r="AC1259" t="str">
            <v/>
          </cell>
          <cell r="AD1259" t="str">
            <v/>
          </cell>
          <cell r="AE1259" t="str">
            <v/>
          </cell>
          <cell r="AF1259" t="str">
            <v/>
          </cell>
          <cell r="AG1259" t="str">
            <v/>
          </cell>
          <cell r="AH1259" t="str">
            <v/>
          </cell>
          <cell r="AI1259" t="str">
            <v/>
          </cell>
          <cell r="AJ1259" t="str">
            <v/>
          </cell>
          <cell r="AK1259" t="str">
            <v/>
          </cell>
        </row>
        <row r="1260">
          <cell r="C1260" t="str">
            <v>INE523H07BX5</v>
          </cell>
          <cell r="D1260" t="str">
            <v>JM Financial Products Ltd.</v>
          </cell>
          <cell r="E1260" t="str">
            <v>JM Financial Products 08.80% (TRANCHE DD) 23-Dec-2025</v>
          </cell>
          <cell r="F1260" t="str">
            <v>Bond</v>
          </cell>
          <cell r="G1260">
            <v>46014</v>
          </cell>
          <cell r="H1260">
            <v>0.088</v>
          </cell>
          <cell r="I1260">
            <v>100</v>
          </cell>
          <cell r="J1260">
            <v>99.2209</v>
          </cell>
          <cell r="K1260">
            <v>0.095574</v>
          </cell>
          <cell r="L1260">
            <v>0.025011000000000005</v>
          </cell>
          <cell r="M1260" t="str">
            <v>Maturity</v>
          </cell>
          <cell r="N1260">
            <v>46014</v>
          </cell>
          <cell r="O1260">
            <v>1.5874316939890711</v>
          </cell>
          <cell r="P1260">
            <v>1.4606877037541244</v>
          </cell>
          <cell r="Q1260">
            <v>1.3940693134712727</v>
          </cell>
          <cell r="R1260" t="str">
            <v>[ICRA]AA</v>
          </cell>
          <cell r="S1260" t="str">
            <v/>
          </cell>
          <cell r="T1260">
            <v>99.2193</v>
          </cell>
          <cell r="U1260">
            <v>0.095574</v>
          </cell>
          <cell r="V1260">
            <v>0.025029999999999997</v>
          </cell>
          <cell r="W1260" t="str">
            <v>Level-3</v>
          </cell>
          <cell r="X1260" t="str">
            <v>Maturity</v>
          </cell>
          <cell r="Y1260">
            <v>0.01084</v>
          </cell>
          <cell r="Z1260">
            <v>0</v>
          </cell>
          <cell r="AA1260" t="str">
            <v/>
          </cell>
          <cell r="AB1260" t="str">
            <v/>
          </cell>
          <cell r="AC1260" t="str">
            <v/>
          </cell>
          <cell r="AD1260" t="str">
            <v/>
          </cell>
          <cell r="AE1260" t="str">
            <v/>
          </cell>
          <cell r="AF1260" t="str">
            <v/>
          </cell>
          <cell r="AG1260" t="str">
            <v/>
          </cell>
          <cell r="AH1260" t="str">
            <v/>
          </cell>
          <cell r="AI1260" t="str">
            <v/>
          </cell>
          <cell r="AJ1260" t="str">
            <v/>
          </cell>
          <cell r="AK1260" t="str">
            <v/>
          </cell>
        </row>
        <row r="1261">
          <cell r="C1261" t="str">
            <v>INE557F08FS6</v>
          </cell>
          <cell r="D1261" t="str">
            <v>National Housing Bank</v>
          </cell>
          <cell r="E1261" t="str">
            <v>NHBank 07.40% 16-Jul-2026</v>
          </cell>
          <cell r="F1261" t="str">
            <v>Bond</v>
          </cell>
          <cell r="G1261">
            <v>46219</v>
          </cell>
          <cell r="H1261">
            <v>0.074</v>
          </cell>
          <cell r="I1261">
            <v>100</v>
          </cell>
          <cell r="J1261">
            <v>99.6068</v>
          </cell>
          <cell r="K1261">
            <v>0.076</v>
          </cell>
          <cell r="L1261">
            <v>0.005886000000000002</v>
          </cell>
          <cell r="M1261" t="str">
            <v>Maturity</v>
          </cell>
          <cell r="N1261">
            <v>46219</v>
          </cell>
          <cell r="O1261">
            <v>2.150422935848492</v>
          </cell>
          <cell r="P1261">
            <v>1.9346024494833933</v>
          </cell>
          <cell r="Q1261">
            <v>1.7979576668061277</v>
          </cell>
          <cell r="R1261" t="str">
            <v>CRISIL AAA</v>
          </cell>
          <cell r="S1261" t="str">
            <v/>
          </cell>
          <cell r="T1261">
            <v>99.6057</v>
          </cell>
          <cell r="U1261">
            <v>0.076</v>
          </cell>
          <cell r="V1261">
            <v>0.006184999999999996</v>
          </cell>
          <cell r="W1261" t="str">
            <v>Level-2</v>
          </cell>
          <cell r="X1261" t="str">
            <v>Maturity</v>
          </cell>
          <cell r="Y1261" t="str">
            <v/>
          </cell>
          <cell r="Z1261">
            <v>0</v>
          </cell>
          <cell r="AA1261" t="str">
            <v/>
          </cell>
          <cell r="AB1261" t="str">
            <v/>
          </cell>
          <cell r="AC1261" t="str">
            <v/>
          </cell>
          <cell r="AD1261" t="str">
            <v/>
          </cell>
          <cell r="AE1261" t="str">
            <v/>
          </cell>
          <cell r="AF1261" t="str">
            <v/>
          </cell>
          <cell r="AG1261" t="str">
            <v/>
          </cell>
          <cell r="AH1261" t="str">
            <v/>
          </cell>
          <cell r="AI1261" t="str">
            <v/>
          </cell>
          <cell r="AJ1261" t="str">
            <v/>
          </cell>
          <cell r="AK1261" t="str">
            <v/>
          </cell>
        </row>
        <row r="1262">
          <cell r="C1262" t="str">
            <v>INE555J07013</v>
          </cell>
          <cell r="D1262" t="str">
            <v>Patel KNR Heavy Infrastructures Pvt. Ltd.</v>
          </cell>
          <cell r="E1262" t="str">
            <v>Patel KNR Heavy Infrastructures 10.04% (Series-A) 30-Sep-2025</v>
          </cell>
          <cell r="F1262" t="str">
            <v>Bond</v>
          </cell>
          <cell r="G1262">
            <v>45930</v>
          </cell>
          <cell r="H1262">
            <v>0.1034</v>
          </cell>
          <cell r="I1262">
            <v>100</v>
          </cell>
          <cell r="J1262">
            <v>99.8291</v>
          </cell>
          <cell r="K1262">
            <v>0.1073</v>
          </cell>
          <cell r="L1262">
            <v>0.036737000000000006</v>
          </cell>
          <cell r="M1262" t="str">
            <v>Maturity</v>
          </cell>
          <cell r="N1262">
            <v>45930</v>
          </cell>
          <cell r="O1262">
            <v>1.3579234972677596</v>
          </cell>
          <cell r="P1262">
            <v>1.2825970415731278</v>
          </cell>
          <cell r="Q1262">
            <v>1.2172894619400445</v>
          </cell>
          <cell r="R1262" t="str">
            <v>CARE AA+</v>
          </cell>
          <cell r="S1262" t="str">
            <v/>
          </cell>
          <cell r="T1262">
            <v>99.8291</v>
          </cell>
          <cell r="U1262">
            <v>0.1073</v>
          </cell>
          <cell r="V1262">
            <v>0.036456</v>
          </cell>
          <cell r="W1262" t="str">
            <v>Level-3</v>
          </cell>
          <cell r="X1262" t="str">
            <v>Maturity</v>
          </cell>
          <cell r="Y1262" t="str">
            <v/>
          </cell>
          <cell r="Z1262">
            <v>0</v>
          </cell>
          <cell r="AA1262" t="str">
            <v/>
          </cell>
          <cell r="AB1262" t="str">
            <v/>
          </cell>
          <cell r="AC1262" t="str">
            <v/>
          </cell>
          <cell r="AD1262" t="str">
            <v/>
          </cell>
          <cell r="AE1262" t="str">
            <v/>
          </cell>
          <cell r="AF1262" t="str">
            <v/>
          </cell>
          <cell r="AG1262" t="str">
            <v/>
          </cell>
          <cell r="AH1262" t="str">
            <v/>
          </cell>
          <cell r="AI1262" t="str">
            <v/>
          </cell>
          <cell r="AJ1262" t="str">
            <v/>
          </cell>
          <cell r="AK1262" t="str">
            <v/>
          </cell>
        </row>
        <row r="1263">
          <cell r="C1263" t="str">
            <v>INE055I07164</v>
          </cell>
          <cell r="D1263" t="str">
            <v>Grihum Housing Finance Ltd.</v>
          </cell>
          <cell r="E1263" t="str">
            <v>Grihum Housing Finance (FORMERLY-Poonawalla Housing Finance Ltd.) 08.65% (Series III) 26-Jun-2025</v>
          </cell>
          <cell r="F1263" t="str">
            <v>Bond</v>
          </cell>
          <cell r="G1263">
            <v>45834</v>
          </cell>
          <cell r="H1263">
            <v>0.0865</v>
          </cell>
          <cell r="I1263">
            <v>100</v>
          </cell>
          <cell r="J1263">
            <v>99.8478</v>
          </cell>
          <cell r="K1263">
            <v>0.0927</v>
          </cell>
          <cell r="L1263">
            <v>0.022137000000000004</v>
          </cell>
          <cell r="M1263" t="str">
            <v>Maturity</v>
          </cell>
          <cell r="N1263">
            <v>45834</v>
          </cell>
          <cell r="O1263">
            <v>1.0956284153005464</v>
          </cell>
          <cell r="P1263">
            <v>1.0097517767822177</v>
          </cell>
          <cell r="Q1263">
            <v>0.9240887496862978</v>
          </cell>
          <cell r="R1263" t="str">
            <v>CARE AA-</v>
          </cell>
          <cell r="S1263" t="str">
            <v/>
          </cell>
          <cell r="T1263">
            <v>99.8466</v>
          </cell>
          <cell r="U1263">
            <v>0.0927</v>
          </cell>
          <cell r="V1263">
            <v>0.022155999999999995</v>
          </cell>
          <cell r="W1263" t="str">
            <v>Level-3</v>
          </cell>
          <cell r="X1263" t="str">
            <v>Maturity</v>
          </cell>
          <cell r="Y1263">
            <v>0.0029</v>
          </cell>
          <cell r="Z1263">
            <v>0</v>
          </cell>
          <cell r="AA1263" t="str">
            <v/>
          </cell>
          <cell r="AB1263" t="str">
            <v/>
          </cell>
          <cell r="AC1263" t="str">
            <v/>
          </cell>
          <cell r="AD1263" t="str">
            <v/>
          </cell>
          <cell r="AE1263" t="str">
            <v/>
          </cell>
          <cell r="AF1263" t="str">
            <v/>
          </cell>
          <cell r="AG1263" t="str">
            <v/>
          </cell>
          <cell r="AH1263" t="str">
            <v/>
          </cell>
          <cell r="AI1263" t="str">
            <v/>
          </cell>
          <cell r="AJ1263" t="str">
            <v/>
          </cell>
          <cell r="AK1263" t="str">
            <v/>
          </cell>
        </row>
        <row r="1264">
          <cell r="C1264" t="str">
            <v>INE146O08159</v>
          </cell>
          <cell r="D1264" t="str">
            <v>Hinduja Leyland Finance Ltd.</v>
          </cell>
          <cell r="E1264" t="str">
            <v>Hinduja Leyland Finance 11.60% (SERIES 001-1000) 29-Sep-2024</v>
          </cell>
          <cell r="F1264" t="str">
            <v>Bond</v>
          </cell>
          <cell r="G1264">
            <v>45564</v>
          </cell>
          <cell r="H1264">
            <v>0.0865</v>
          </cell>
          <cell r="I1264">
            <v>100</v>
          </cell>
          <cell r="J1264">
            <v>100.3317</v>
          </cell>
          <cell r="K1264">
            <v>0.0939</v>
          </cell>
          <cell r="L1264">
            <v>0.023825</v>
          </cell>
          <cell r="M1264" t="str">
            <v>Maturity</v>
          </cell>
          <cell r="N1264">
            <v>45564</v>
          </cell>
          <cell r="O1264">
            <v>0.3551912568306011</v>
          </cell>
          <cell r="P1264">
            <v>0.3524590163934426</v>
          </cell>
          <cell r="Q1264">
            <v>0.3222040555749544</v>
          </cell>
          <cell r="R1264" t="str">
            <v>CRISIL AA</v>
          </cell>
          <cell r="S1264" t="str">
            <v/>
          </cell>
          <cell r="T1264">
            <v>100.3352</v>
          </cell>
          <cell r="U1264">
            <v>0.0939</v>
          </cell>
          <cell r="V1264">
            <v>0.024349999999999997</v>
          </cell>
          <cell r="W1264" t="str">
            <v>Level-3</v>
          </cell>
          <cell r="X1264" t="str">
            <v>Maturity</v>
          </cell>
          <cell r="Y1264">
            <v>0.0029</v>
          </cell>
          <cell r="Z1264">
            <v>0</v>
          </cell>
          <cell r="AA1264" t="str">
            <v/>
          </cell>
          <cell r="AB1264" t="str">
            <v/>
          </cell>
          <cell r="AC1264" t="str">
            <v/>
          </cell>
          <cell r="AD1264" t="str">
            <v/>
          </cell>
          <cell r="AE1264" t="str">
            <v/>
          </cell>
          <cell r="AF1264" t="str">
            <v/>
          </cell>
          <cell r="AG1264" t="str">
            <v/>
          </cell>
          <cell r="AH1264" t="str">
            <v/>
          </cell>
          <cell r="AI1264" t="str">
            <v/>
          </cell>
          <cell r="AJ1264" t="str">
            <v/>
          </cell>
          <cell r="AK1264" t="str">
            <v/>
          </cell>
        </row>
        <row r="1265">
          <cell r="C1265" t="str">
            <v>INE134E08MP9</v>
          </cell>
          <cell r="D1265" t="str">
            <v>Power Finance Corporation Ltd.</v>
          </cell>
          <cell r="E1265" t="str">
            <v>PFC 07.48% (Series 231) 19-Jun-2038</v>
          </cell>
          <cell r="F1265" t="str">
            <v>Bond</v>
          </cell>
          <cell r="G1265">
            <v>50575</v>
          </cell>
          <cell r="H1265">
            <v>0.0865</v>
          </cell>
          <cell r="I1265">
            <v>100</v>
          </cell>
          <cell r="J1265">
            <v>100.8396</v>
          </cell>
          <cell r="K1265">
            <v>0.0738</v>
          </cell>
          <cell r="L1265">
            <v>0.002700000000000008</v>
          </cell>
          <cell r="M1265" t="str">
            <v>Maturity</v>
          </cell>
          <cell r="N1265">
            <v>50575</v>
          </cell>
          <cell r="O1265">
            <v>14.076495246650198</v>
          </cell>
          <cell r="P1265">
            <v>8.599965115707727</v>
          </cell>
          <cell r="Q1265">
            <v>8.008907725561304</v>
          </cell>
          <cell r="R1265" t="str">
            <v>CRISIL AAA</v>
          </cell>
          <cell r="S1265" t="str">
            <v/>
          </cell>
          <cell r="T1265">
            <v>100.839</v>
          </cell>
          <cell r="U1265">
            <v>0.0738</v>
          </cell>
          <cell r="V1265">
            <v>0.002599999999999991</v>
          </cell>
          <cell r="W1265" t="str">
            <v>Level-3</v>
          </cell>
          <cell r="X1265" t="str">
            <v>Maturity</v>
          </cell>
          <cell r="Y1265">
            <v>0.0029</v>
          </cell>
          <cell r="Z1265">
            <v>0</v>
          </cell>
          <cell r="AA1265" t="str">
            <v/>
          </cell>
          <cell r="AB1265" t="str">
            <v/>
          </cell>
          <cell r="AC1265" t="str">
            <v/>
          </cell>
          <cell r="AD1265" t="str">
            <v/>
          </cell>
          <cell r="AE1265" t="str">
            <v/>
          </cell>
          <cell r="AF1265" t="str">
            <v/>
          </cell>
          <cell r="AG1265" t="str">
            <v/>
          </cell>
          <cell r="AH1265" t="str">
            <v/>
          </cell>
          <cell r="AI1265" t="str">
            <v/>
          </cell>
          <cell r="AJ1265" t="str">
            <v/>
          </cell>
          <cell r="AK1265" t="str">
            <v/>
          </cell>
        </row>
        <row r="1266">
          <cell r="C1266" t="str">
            <v>INE053F08312</v>
          </cell>
          <cell r="D1266" t="str">
            <v>Indian Railway Finance Corporation Ltd.</v>
          </cell>
          <cell r="E1266" t="str">
            <v>IRFC 07.41% (Series 172 A) 15-Oct-2026</v>
          </cell>
          <cell r="F1266" t="str">
            <v>Bond</v>
          </cell>
          <cell r="G1266">
            <v>46310</v>
          </cell>
          <cell r="H1266">
            <v>0.0865</v>
          </cell>
          <cell r="I1266">
            <v>100</v>
          </cell>
          <cell r="J1266">
            <v>99.761</v>
          </cell>
          <cell r="K1266">
            <v>0.075375</v>
          </cell>
          <cell r="L1266">
            <v>0.005261000000000002</v>
          </cell>
          <cell r="M1266" t="str">
            <v>Maturity</v>
          </cell>
          <cell r="N1266">
            <v>46310</v>
          </cell>
          <cell r="O1266">
            <v>2.4</v>
          </cell>
          <cell r="P1266">
            <v>2.2613748088628824</v>
          </cell>
          <cell r="Q1266">
            <v>2.102870913739749</v>
          </cell>
          <cell r="R1266" t="str">
            <v>CRISIL AAA</v>
          </cell>
          <cell r="S1266" t="str">
            <v/>
          </cell>
          <cell r="T1266">
            <v>99.7612</v>
          </cell>
          <cell r="U1266">
            <v>0.075375</v>
          </cell>
          <cell r="V1266">
            <v>0.005459999999999993</v>
          </cell>
          <cell r="W1266" t="str">
            <v>Level-3</v>
          </cell>
          <cell r="X1266" t="str">
            <v>Maturity</v>
          </cell>
          <cell r="Y1266">
            <v>0.0029</v>
          </cell>
          <cell r="Z1266">
            <v>0</v>
          </cell>
          <cell r="AA1266" t="str">
            <v/>
          </cell>
          <cell r="AB1266" t="str">
            <v/>
          </cell>
          <cell r="AC1266" t="str">
            <v/>
          </cell>
          <cell r="AD1266" t="str">
            <v/>
          </cell>
          <cell r="AE1266" t="str">
            <v/>
          </cell>
          <cell r="AF1266" t="str">
            <v/>
          </cell>
          <cell r="AG1266" t="str">
            <v/>
          </cell>
          <cell r="AH1266" t="str">
            <v/>
          </cell>
          <cell r="AI1266" t="str">
            <v/>
          </cell>
          <cell r="AJ1266" t="str">
            <v/>
          </cell>
          <cell r="AK1266" t="str">
            <v/>
          </cell>
        </row>
        <row r="1267">
          <cell r="C1267" t="str">
            <v>INE053F08320</v>
          </cell>
          <cell r="D1267" t="str">
            <v>Indian Railway Finance Corporation Ltd.</v>
          </cell>
          <cell r="E1267" t="str">
            <v>IRFC 07.45% (Series 172 B) 13-Oct-2028</v>
          </cell>
          <cell r="F1267" t="str">
            <v>Bond</v>
          </cell>
          <cell r="G1267">
            <v>47039</v>
          </cell>
          <cell r="H1267">
            <v>0.0865</v>
          </cell>
          <cell r="I1267">
            <v>100</v>
          </cell>
          <cell r="J1267">
            <v>99.8785</v>
          </cell>
          <cell r="K1267">
            <v>0.0749</v>
          </cell>
          <cell r="L1267">
            <v>0.004680999999999991</v>
          </cell>
          <cell r="M1267" t="str">
            <v>Maturity</v>
          </cell>
          <cell r="N1267">
            <v>47039</v>
          </cell>
          <cell r="O1267">
            <v>4.394520547945206</v>
          </cell>
          <cell r="P1267">
            <v>3.870626509443824</v>
          </cell>
          <cell r="Q1267">
            <v>3.6009177685773786</v>
          </cell>
          <cell r="R1267" t="str">
            <v>CRISIL AAA</v>
          </cell>
          <cell r="S1267" t="str">
            <v/>
          </cell>
          <cell r="T1267">
            <v>99.8789</v>
          </cell>
          <cell r="U1267">
            <v>0.0749</v>
          </cell>
          <cell r="V1267">
            <v>0.004189999999999999</v>
          </cell>
          <cell r="W1267" t="str">
            <v>Level-1</v>
          </cell>
          <cell r="X1267" t="str">
            <v>Maturity</v>
          </cell>
          <cell r="Y1267">
            <v>0.0029</v>
          </cell>
          <cell r="Z1267">
            <v>0</v>
          </cell>
          <cell r="AA1267" t="str">
            <v/>
          </cell>
          <cell r="AB1267" t="str">
            <v/>
          </cell>
          <cell r="AC1267" t="str">
            <v/>
          </cell>
          <cell r="AD1267" t="str">
            <v/>
          </cell>
          <cell r="AE1267" t="str">
            <v/>
          </cell>
          <cell r="AF1267" t="str">
            <v/>
          </cell>
          <cell r="AG1267" t="str">
            <v/>
          </cell>
          <cell r="AH1267" t="str">
            <v/>
          </cell>
          <cell r="AI1267" t="str">
            <v/>
          </cell>
          <cell r="AJ1267" t="str">
            <v/>
          </cell>
          <cell r="AK1267" t="str">
            <v/>
          </cell>
        </row>
        <row r="1268">
          <cell r="C1268" t="str">
            <v>INE556F08KJ7</v>
          </cell>
          <cell r="D1268" t="str">
            <v>Small Industries Development Bank Of India</v>
          </cell>
          <cell r="E1268" t="str">
            <v>SIDBI 07.55% (Series III FY- 2023-24) 22-Sep-2026</v>
          </cell>
          <cell r="F1268" t="str">
            <v>Bond</v>
          </cell>
          <cell r="G1268">
            <v>46287</v>
          </cell>
          <cell r="H1268">
            <v>0.0755</v>
          </cell>
          <cell r="I1268">
            <v>100</v>
          </cell>
          <cell r="J1268">
            <v>99.6285</v>
          </cell>
          <cell r="K1268">
            <v>0.077</v>
          </cell>
          <cell r="L1268">
            <v>0.006886000000000003</v>
          </cell>
          <cell r="M1268" t="str">
            <v>Maturity</v>
          </cell>
          <cell r="N1268">
            <v>46287</v>
          </cell>
          <cell r="O1268">
            <v>2.3360655737704916</v>
          </cell>
          <cell r="P1268">
            <v>2.1272378468374176</v>
          </cell>
          <cell r="Q1268">
            <v>1.9751512041201649</v>
          </cell>
          <cell r="R1268" t="str">
            <v>CRISIL AAA</v>
          </cell>
          <cell r="S1268" t="str">
            <v/>
          </cell>
          <cell r="T1268">
            <v>99.6279</v>
          </cell>
          <cell r="U1268">
            <v>0.077</v>
          </cell>
          <cell r="V1268">
            <v>0.006885000000000002</v>
          </cell>
          <cell r="W1268" t="str">
            <v>Level-2</v>
          </cell>
          <cell r="X1268" t="str">
            <v>Maturity</v>
          </cell>
          <cell r="Y1268" t="str">
            <v/>
          </cell>
          <cell r="Z1268">
            <v>0</v>
          </cell>
          <cell r="AA1268" t="str">
            <v/>
          </cell>
          <cell r="AB1268" t="str">
            <v/>
          </cell>
          <cell r="AC1268" t="str">
            <v/>
          </cell>
          <cell r="AD1268" t="str">
            <v/>
          </cell>
          <cell r="AE1268" t="str">
            <v/>
          </cell>
          <cell r="AF1268" t="str">
            <v/>
          </cell>
          <cell r="AG1268" t="str">
            <v/>
          </cell>
          <cell r="AH1268" t="str">
            <v/>
          </cell>
          <cell r="AI1268" t="str">
            <v/>
          </cell>
          <cell r="AJ1268" t="str">
            <v/>
          </cell>
          <cell r="AK1268" t="str">
            <v/>
          </cell>
        </row>
        <row r="1269">
          <cell r="C1269" t="str">
            <v>INE115A07MC6</v>
          </cell>
          <cell r="D1269" t="str">
            <v>LIC Housing Finance Ltd.</v>
          </cell>
          <cell r="E1269" t="str">
            <v>LICHF 07.56% (Tranche 341 Option III) 14-Jun-2027</v>
          </cell>
          <cell r="F1269" t="str">
            <v>Bond</v>
          </cell>
          <cell r="G1269">
            <v>46552</v>
          </cell>
          <cell r="H1269">
            <v>0.0756</v>
          </cell>
          <cell r="I1269">
            <v>100</v>
          </cell>
          <cell r="J1269">
            <v>99.0394</v>
          </cell>
          <cell r="K1269">
            <v>0.0792</v>
          </cell>
          <cell r="L1269">
            <v>0.008996000000000004</v>
          </cell>
          <cell r="M1269" t="str">
            <v>Maturity</v>
          </cell>
          <cell r="N1269">
            <v>46552</v>
          </cell>
          <cell r="O1269">
            <v>3.0628415300546448</v>
          </cell>
          <cell r="P1269">
            <v>2.655147212929788</v>
          </cell>
          <cell r="Q1269">
            <v>2.4602920801795665</v>
          </cell>
          <cell r="R1269" t="str">
            <v>CRISIL AAA</v>
          </cell>
          <cell r="S1269" t="str">
            <v/>
          </cell>
          <cell r="T1269">
            <v>99.0379</v>
          </cell>
          <cell r="U1269">
            <v>0.0792</v>
          </cell>
          <cell r="V1269">
            <v>0.008759000000000003</v>
          </cell>
          <cell r="W1269" t="str">
            <v>Level-3</v>
          </cell>
          <cell r="X1269" t="str">
            <v>Maturity</v>
          </cell>
          <cell r="Y1269" t="str">
            <v/>
          </cell>
          <cell r="Z1269">
            <v>0</v>
          </cell>
          <cell r="AA1269" t="str">
            <v/>
          </cell>
          <cell r="AB1269" t="str">
            <v/>
          </cell>
          <cell r="AC1269" t="str">
            <v/>
          </cell>
          <cell r="AD1269" t="str">
            <v/>
          </cell>
          <cell r="AE1269" t="str">
            <v/>
          </cell>
          <cell r="AF1269" t="str">
            <v/>
          </cell>
          <cell r="AG1269" t="str">
            <v/>
          </cell>
          <cell r="AH1269" t="str">
            <v/>
          </cell>
          <cell r="AI1269" t="str">
            <v/>
          </cell>
          <cell r="AJ1269" t="str">
            <v/>
          </cell>
          <cell r="AK1269" t="str">
            <v/>
          </cell>
        </row>
        <row r="1270">
          <cell r="C1270" t="str">
            <v>INE115A07LO3</v>
          </cell>
          <cell r="D1270" t="str">
            <v>LIC Housing Finance Ltd.</v>
          </cell>
          <cell r="E1270" t="str">
            <v>LICHF 07.95% (Tranche 332) 26-Mar-2027</v>
          </cell>
          <cell r="F1270" t="str">
            <v>Bond</v>
          </cell>
          <cell r="G1270">
            <v>46472</v>
          </cell>
          <cell r="H1270">
            <v>0.0795</v>
          </cell>
          <cell r="I1270">
            <v>100</v>
          </cell>
          <cell r="J1270">
            <v>100.0342</v>
          </cell>
          <cell r="K1270">
            <v>0.0792</v>
          </cell>
          <cell r="L1270">
            <v>0.00908600000000001</v>
          </cell>
          <cell r="M1270" t="str">
            <v>Maturity</v>
          </cell>
          <cell r="N1270">
            <v>46472</v>
          </cell>
          <cell r="O1270">
            <v>2.8438356164383563</v>
          </cell>
          <cell r="P1270">
            <v>2.626061634602776</v>
          </cell>
          <cell r="Q1270">
            <v>2.4333410253917496</v>
          </cell>
          <cell r="R1270" t="str">
            <v>CRISIL AAA</v>
          </cell>
          <cell r="S1270" t="str">
            <v/>
          </cell>
          <cell r="T1270">
            <v>100.0349</v>
          </cell>
          <cell r="U1270">
            <v>0.0792</v>
          </cell>
          <cell r="V1270">
            <v>0.008885000000000004</v>
          </cell>
          <cell r="W1270" t="str">
            <v>Level-3</v>
          </cell>
          <cell r="X1270" t="str">
            <v>Maturity</v>
          </cell>
          <cell r="Y1270" t="str">
            <v/>
          </cell>
          <cell r="Z1270">
            <v>0</v>
          </cell>
          <cell r="AA1270" t="str">
            <v/>
          </cell>
          <cell r="AB1270" t="str">
            <v/>
          </cell>
          <cell r="AC1270" t="str">
            <v/>
          </cell>
          <cell r="AD1270" t="str">
            <v/>
          </cell>
          <cell r="AE1270" t="str">
            <v/>
          </cell>
          <cell r="AF1270" t="str">
            <v/>
          </cell>
          <cell r="AG1270" t="str">
            <v/>
          </cell>
          <cell r="AH1270" t="str">
            <v/>
          </cell>
          <cell r="AI1270" t="str">
            <v/>
          </cell>
          <cell r="AJ1270" t="str">
            <v/>
          </cell>
          <cell r="AK1270" t="str">
            <v/>
          </cell>
        </row>
        <row r="1271">
          <cell r="C1271" t="str">
            <v>INE220B08100</v>
          </cell>
          <cell r="D1271" t="str">
            <v>Kalpataru Projects International Ltd.</v>
          </cell>
          <cell r="E1271" t="str">
            <v>Kalpataru Projects International 08.07% 29-Jun-2026</v>
          </cell>
          <cell r="F1271" t="str">
            <v>Bond</v>
          </cell>
          <cell r="G1271">
            <v>46202</v>
          </cell>
          <cell r="H1271">
            <v>0.0807</v>
          </cell>
          <cell r="I1271">
            <v>100</v>
          </cell>
          <cell r="J1271">
            <v>98.919</v>
          </cell>
          <cell r="K1271">
            <v>0.0864</v>
          </cell>
          <cell r="L1271">
            <v>0.01628600000000001</v>
          </cell>
          <cell r="M1271" t="str">
            <v>Maturity</v>
          </cell>
          <cell r="N1271">
            <v>46202</v>
          </cell>
          <cell r="O1271">
            <v>2.1038326222022605</v>
          </cell>
          <cell r="P1271">
            <v>1.8801817107024053</v>
          </cell>
          <cell r="Q1271">
            <v>1.7306532683195923</v>
          </cell>
          <cell r="R1271" t="str">
            <v>CRISIL AA</v>
          </cell>
          <cell r="S1271" t="str">
            <v/>
          </cell>
          <cell r="T1271">
            <v>98.917</v>
          </cell>
          <cell r="U1271">
            <v>0.0864</v>
          </cell>
          <cell r="V1271">
            <v>0.016284999999999994</v>
          </cell>
          <cell r="W1271" t="str">
            <v>Level-3</v>
          </cell>
          <cell r="X1271" t="str">
            <v>Maturity</v>
          </cell>
          <cell r="Y1271">
            <v>0.011016</v>
          </cell>
          <cell r="Z1271">
            <v>0</v>
          </cell>
          <cell r="AA1271" t="str">
            <v/>
          </cell>
          <cell r="AB1271" t="str">
            <v/>
          </cell>
          <cell r="AC1271" t="str">
            <v/>
          </cell>
          <cell r="AD1271" t="str">
            <v/>
          </cell>
          <cell r="AE1271" t="str">
            <v/>
          </cell>
          <cell r="AF1271" t="str">
            <v/>
          </cell>
          <cell r="AG1271" t="str">
            <v/>
          </cell>
          <cell r="AH1271" t="str">
            <v/>
          </cell>
          <cell r="AI1271" t="str">
            <v/>
          </cell>
          <cell r="AJ1271" t="str">
            <v/>
          </cell>
          <cell r="AK1271" t="str">
            <v/>
          </cell>
        </row>
        <row r="1272">
          <cell r="C1272" t="str">
            <v>INE537P07711</v>
          </cell>
          <cell r="D1272" t="str">
            <v>India Infradebt Ltd.</v>
          </cell>
          <cell r="E1272" t="str">
            <v>India Infradebt 07.95% (Series I TRANCHE IV) 27-Jun-2028</v>
          </cell>
          <cell r="F1272" t="str">
            <v>Bond</v>
          </cell>
          <cell r="G1272">
            <v>46931</v>
          </cell>
          <cell r="H1272">
            <v>0.0795</v>
          </cell>
          <cell r="I1272">
            <v>100</v>
          </cell>
          <cell r="J1272">
            <v>99.3842</v>
          </cell>
          <cell r="K1272">
            <v>0.08125</v>
          </cell>
          <cell r="L1272">
            <v>0.011031</v>
          </cell>
          <cell r="M1272" t="str">
            <v>Maturity</v>
          </cell>
          <cell r="N1272">
            <v>46931</v>
          </cell>
          <cell r="O1272">
            <v>4.098360655737705</v>
          </cell>
          <cell r="P1272">
            <v>3.408791032533778</v>
          </cell>
          <cell r="Q1272">
            <v>3.152639105233552</v>
          </cell>
          <cell r="R1272" t="str">
            <v>CRISIL AAA</v>
          </cell>
          <cell r="S1272" t="str">
            <v/>
          </cell>
          <cell r="T1272">
            <v>99.3831</v>
          </cell>
          <cell r="U1272">
            <v>0.08125</v>
          </cell>
          <cell r="V1272">
            <v>0.01064000000000001</v>
          </cell>
          <cell r="W1272" t="str">
            <v>Level-3</v>
          </cell>
          <cell r="X1272" t="str">
            <v>Maturity</v>
          </cell>
          <cell r="Y1272" t="str">
            <v/>
          </cell>
          <cell r="Z1272">
            <v>0</v>
          </cell>
          <cell r="AA1272" t="str">
            <v/>
          </cell>
          <cell r="AB1272" t="str">
            <v/>
          </cell>
          <cell r="AC1272" t="str">
            <v/>
          </cell>
          <cell r="AD1272" t="str">
            <v/>
          </cell>
          <cell r="AE1272" t="str">
            <v/>
          </cell>
          <cell r="AF1272" t="str">
            <v/>
          </cell>
          <cell r="AG1272" t="str">
            <v/>
          </cell>
          <cell r="AH1272" t="str">
            <v/>
          </cell>
          <cell r="AI1272" t="str">
            <v/>
          </cell>
          <cell r="AJ1272" t="str">
            <v/>
          </cell>
          <cell r="AK1272" t="str">
            <v/>
          </cell>
        </row>
        <row r="1273">
          <cell r="C1273" t="str">
            <v>INE572E07118</v>
          </cell>
          <cell r="D1273" t="str">
            <v>PNB Housing Finance Ltd.</v>
          </cell>
          <cell r="E1273" t="str">
            <v>PNBHF 08.53% (Series LVIII Option B) 27-Dec-2024</v>
          </cell>
          <cell r="F1273" t="str">
            <v>Bond</v>
          </cell>
          <cell r="G1273">
            <v>45653</v>
          </cell>
          <cell r="H1273">
            <v>0.0853</v>
          </cell>
          <cell r="I1273">
            <v>100</v>
          </cell>
          <cell r="J1273">
            <v>100.2683</v>
          </cell>
          <cell r="K1273">
            <v>0.082202</v>
          </cell>
          <cell r="L1273">
            <v>0.012102000000000002</v>
          </cell>
          <cell r="M1273" t="str">
            <v>Maturity</v>
          </cell>
          <cell r="N1273">
            <v>45653</v>
          </cell>
          <cell r="O1273">
            <v>0.5997230331611647</v>
          </cell>
          <cell r="P1273">
            <v>0.5578983314650149</v>
          </cell>
          <cell r="Q1273">
            <v>0.5155214382019391</v>
          </cell>
          <cell r="R1273" t="str">
            <v>CRISIL AA</v>
          </cell>
          <cell r="S1273" t="str">
            <v/>
          </cell>
          <cell r="T1273">
            <v>100.2683</v>
          </cell>
          <cell r="U1273">
            <v>0.082202</v>
          </cell>
          <cell r="V1273">
            <v>0.0116</v>
          </cell>
          <cell r="W1273" t="str">
            <v>Level-2</v>
          </cell>
          <cell r="X1273" t="str">
            <v>Maturity</v>
          </cell>
          <cell r="Y1273" t="str">
            <v/>
          </cell>
          <cell r="Z1273">
            <v>0</v>
          </cell>
          <cell r="AA1273" t="str">
            <v/>
          </cell>
          <cell r="AB1273" t="str">
            <v/>
          </cell>
          <cell r="AC1273" t="str">
            <v/>
          </cell>
          <cell r="AD1273" t="str">
            <v/>
          </cell>
          <cell r="AE1273" t="str">
            <v/>
          </cell>
          <cell r="AF1273" t="str">
            <v/>
          </cell>
          <cell r="AG1273" t="str">
            <v/>
          </cell>
          <cell r="AH1273" t="str">
            <v/>
          </cell>
          <cell r="AI1273" t="str">
            <v/>
          </cell>
          <cell r="AJ1273" t="str">
            <v/>
          </cell>
          <cell r="AK1273" t="str">
            <v/>
          </cell>
        </row>
        <row r="1274">
          <cell r="C1274" t="str">
            <v>INE916DA7RU6</v>
          </cell>
          <cell r="D1274" t="str">
            <v>Kotak Mahindra Prime Ltd.</v>
          </cell>
          <cell r="E1274" t="str">
            <v>Kotak Mahindra Prime 0 7.8376%  21-Jul-2025</v>
          </cell>
          <cell r="F1274" t="str">
            <v>Bond</v>
          </cell>
          <cell r="G1274">
            <v>45859</v>
          </cell>
          <cell r="H1274">
            <v>0.078376</v>
          </cell>
          <cell r="I1274">
            <v>100</v>
          </cell>
          <cell r="J1274">
            <v>99.8009</v>
          </cell>
          <cell r="K1274">
            <v>0.079863</v>
          </cell>
          <cell r="L1274">
            <v>0.009300000000000003</v>
          </cell>
          <cell r="M1274" t="str">
            <v>Maturity</v>
          </cell>
          <cell r="N1274">
            <v>45859</v>
          </cell>
          <cell r="O1274">
            <v>1.1639344262295082</v>
          </cell>
          <cell r="P1274">
            <v>1.0884296001811538</v>
          </cell>
          <cell r="Q1274">
            <v>1.007933043526034</v>
          </cell>
          <cell r="R1274" t="str">
            <v>CRISIL AAA</v>
          </cell>
          <cell r="S1274" t="str">
            <v/>
          </cell>
          <cell r="T1274">
            <v>99.8</v>
          </cell>
          <cell r="U1274">
            <v>0.079863</v>
          </cell>
          <cell r="V1274">
            <v>0.009256</v>
          </cell>
          <cell r="W1274" t="str">
            <v>Level-2</v>
          </cell>
          <cell r="X1274" t="str">
            <v>Maturity</v>
          </cell>
          <cell r="Y1274" t="str">
            <v/>
          </cell>
          <cell r="Z1274">
            <v>0</v>
          </cell>
          <cell r="AA1274" t="str">
            <v/>
          </cell>
          <cell r="AB1274" t="str">
            <v/>
          </cell>
          <cell r="AC1274" t="str">
            <v/>
          </cell>
          <cell r="AD1274" t="str">
            <v/>
          </cell>
          <cell r="AE1274" t="str">
            <v/>
          </cell>
          <cell r="AF1274" t="str">
            <v/>
          </cell>
          <cell r="AG1274" t="str">
            <v/>
          </cell>
          <cell r="AH1274" t="str">
            <v/>
          </cell>
          <cell r="AI1274" t="str">
            <v/>
          </cell>
          <cell r="AJ1274" t="str">
            <v/>
          </cell>
          <cell r="AK1274" t="str">
            <v/>
          </cell>
        </row>
        <row r="1275">
          <cell r="C1275" t="str">
            <v>INE756I07DX5</v>
          </cell>
          <cell r="D1275" t="str">
            <v>HDB Financial Services Ltd.</v>
          </cell>
          <cell r="E1275" t="str">
            <v>HDB Financial Services 06.35% (SERIES 2021 A/1(FX)/169 Option 3 ) 11-Sep-2026</v>
          </cell>
          <cell r="F1275" t="str">
            <v>Bond</v>
          </cell>
          <cell r="G1275">
            <v>46276</v>
          </cell>
          <cell r="H1275">
            <v>0.0635</v>
          </cell>
          <cell r="I1275">
            <v>100</v>
          </cell>
          <cell r="J1275">
            <v>95.8722</v>
          </cell>
          <cell r="K1275">
            <v>0.0837</v>
          </cell>
          <cell r="L1275">
            <v>0.013586</v>
          </cell>
          <cell r="M1275" t="str">
            <v>Maturity</v>
          </cell>
          <cell r="N1275">
            <v>46276</v>
          </cell>
          <cell r="O1275">
            <v>2.305995957781271</v>
          </cell>
          <cell r="P1275">
            <v>2.123332521719778</v>
          </cell>
          <cell r="Q1275">
            <v>1.9593360909105637</v>
          </cell>
          <cell r="R1275" t="str">
            <v>CRISIL AAA</v>
          </cell>
          <cell r="S1275" t="str">
            <v/>
          </cell>
          <cell r="T1275">
            <v>95.8675</v>
          </cell>
          <cell r="U1275">
            <v>0.0837</v>
          </cell>
          <cell r="V1275">
            <v>0.013384999999999994</v>
          </cell>
          <cell r="W1275" t="str">
            <v>Level-2</v>
          </cell>
          <cell r="X1275" t="str">
            <v>Maturity</v>
          </cell>
          <cell r="Y1275" t="str">
            <v/>
          </cell>
          <cell r="Z1275">
            <v>0</v>
          </cell>
          <cell r="AA1275" t="str">
            <v/>
          </cell>
          <cell r="AB1275" t="str">
            <v/>
          </cell>
          <cell r="AC1275" t="str">
            <v/>
          </cell>
          <cell r="AD1275" t="str">
            <v/>
          </cell>
          <cell r="AE1275" t="str">
            <v/>
          </cell>
          <cell r="AF1275" t="str">
            <v/>
          </cell>
          <cell r="AG1275" t="str">
            <v/>
          </cell>
          <cell r="AH1275" t="str">
            <v/>
          </cell>
          <cell r="AI1275" t="str">
            <v/>
          </cell>
          <cell r="AJ1275" t="str">
            <v/>
          </cell>
          <cell r="AK1275" t="str">
            <v/>
          </cell>
        </row>
        <row r="1276">
          <cell r="C1276" t="str">
            <v>INE896L07850</v>
          </cell>
          <cell r="D1276" t="str">
            <v>Indostar Capital Finance Ltd.</v>
          </cell>
          <cell r="E1276" t="str">
            <v>IndoStar Capital Finance 09.95% (SERIES VII 2024 Tranche 2) 23-Sep-2024</v>
          </cell>
          <cell r="F1276" t="str">
            <v>Bond</v>
          </cell>
          <cell r="G1276">
            <v>45558</v>
          </cell>
          <cell r="H1276">
            <v>0.0995</v>
          </cell>
          <cell r="I1276">
            <v>100</v>
          </cell>
          <cell r="J1276">
            <v>99.7281</v>
          </cell>
          <cell r="K1276">
            <v>0.1124</v>
          </cell>
          <cell r="L1276">
            <v>0.042325</v>
          </cell>
          <cell r="M1276" t="str">
            <v>Maturity</v>
          </cell>
          <cell r="N1276">
            <v>45558</v>
          </cell>
          <cell r="O1276">
            <v>0.33879781420765026</v>
          </cell>
          <cell r="P1276">
            <v>0.32990364258420923</v>
          </cell>
          <cell r="Q1276">
            <v>0.32088672559499004</v>
          </cell>
          <cell r="R1276" t="str">
            <v>CRISIL AA-</v>
          </cell>
          <cell r="S1276" t="str">
            <v/>
          </cell>
          <cell r="T1276">
            <v>99.7258</v>
          </cell>
          <cell r="U1276">
            <v>0.1124</v>
          </cell>
          <cell r="V1276">
            <v>0.04285</v>
          </cell>
          <cell r="W1276" t="str">
            <v>Level-3</v>
          </cell>
          <cell r="X1276" t="str">
            <v>Maturity</v>
          </cell>
          <cell r="Y1276" t="str">
            <v/>
          </cell>
          <cell r="Z1276">
            <v>0</v>
          </cell>
          <cell r="AA1276" t="str">
            <v/>
          </cell>
          <cell r="AB1276" t="str">
            <v/>
          </cell>
          <cell r="AC1276" t="str">
            <v/>
          </cell>
          <cell r="AD1276" t="str">
            <v/>
          </cell>
          <cell r="AE1276" t="str">
            <v/>
          </cell>
          <cell r="AF1276" t="str">
            <v/>
          </cell>
          <cell r="AG1276" t="str">
            <v/>
          </cell>
          <cell r="AH1276" t="str">
            <v/>
          </cell>
          <cell r="AI1276" t="str">
            <v/>
          </cell>
          <cell r="AJ1276" t="str">
            <v/>
          </cell>
          <cell r="AK1276" t="str">
            <v/>
          </cell>
        </row>
        <row r="1277">
          <cell r="C1277" t="str">
            <v>INE896L07876</v>
          </cell>
          <cell r="D1277" t="str">
            <v>Indostar Capital Finance Ltd.</v>
          </cell>
          <cell r="E1277" t="str">
            <v>IndoStar Capital Finance 09.95% (SERIES VIII 2025 TRANCHE 1) 15-May-2025</v>
          </cell>
          <cell r="F1277" t="str">
            <v>Bond</v>
          </cell>
          <cell r="G1277">
            <v>45792</v>
          </cell>
          <cell r="H1277">
            <v>0.0995</v>
          </cell>
          <cell r="I1277">
            <v>100</v>
          </cell>
          <cell r="J1277">
            <v>99.5311</v>
          </cell>
          <cell r="K1277">
            <v>0.109</v>
          </cell>
          <cell r="L1277">
            <v>0.038882</v>
          </cell>
          <cell r="M1277" t="str">
            <v>Maturity</v>
          </cell>
          <cell r="N1277">
            <v>45792</v>
          </cell>
          <cell r="O1277">
            <v>0.9788082940339846</v>
          </cell>
          <cell r="P1277">
            <v>0.9402158549066396</v>
          </cell>
          <cell r="Q1277">
            <v>0.9152746214715402</v>
          </cell>
          <cell r="R1277" t="str">
            <v>CRISIL AA-</v>
          </cell>
          <cell r="S1277" t="str">
            <v/>
          </cell>
          <cell r="T1277">
            <v>99.5301</v>
          </cell>
          <cell r="U1277">
            <v>0.109</v>
          </cell>
          <cell r="V1277">
            <v>0.03880066666666668</v>
          </cell>
          <cell r="W1277" t="str">
            <v>Level-3</v>
          </cell>
          <cell r="X1277" t="str">
            <v>Maturity</v>
          </cell>
          <cell r="Y1277" t="str">
            <v/>
          </cell>
          <cell r="Z1277">
            <v>0</v>
          </cell>
          <cell r="AA1277" t="str">
            <v/>
          </cell>
          <cell r="AB1277" t="str">
            <v/>
          </cell>
          <cell r="AC1277" t="str">
            <v/>
          </cell>
          <cell r="AD1277" t="str">
            <v/>
          </cell>
        </row>
        <row r="1278">
          <cell r="C1278" t="str">
            <v>INE484J08048</v>
          </cell>
          <cell r="D1278" t="str">
            <v>Godrej Properties Ltd.</v>
          </cell>
          <cell r="E1278" t="str">
            <v>Godrej Properties  08.15% (series A) 03-Jul-2026</v>
          </cell>
          <cell r="F1278" t="str">
            <v>Bond</v>
          </cell>
          <cell r="G1278">
            <v>46206</v>
          </cell>
          <cell r="H1278">
            <v>0.0815</v>
          </cell>
          <cell r="I1278">
            <v>100</v>
          </cell>
          <cell r="J1278">
            <v>99.6324</v>
          </cell>
          <cell r="K1278">
            <v>0.0833</v>
          </cell>
          <cell r="L1278">
            <v>0.013186000000000003</v>
          </cell>
          <cell r="M1278" t="str">
            <v>Maturity</v>
          </cell>
          <cell r="N1278">
            <v>46206</v>
          </cell>
          <cell r="O1278">
            <v>2.1147540983606556</v>
          </cell>
          <cell r="P1278">
            <v>1.8910888426152719</v>
          </cell>
          <cell r="Q1278">
            <v>1.7456741831581943</v>
          </cell>
          <cell r="R1278" t="str">
            <v>[ICRA]AA+</v>
          </cell>
          <cell r="S1278" t="str">
            <v/>
          </cell>
          <cell r="T1278">
            <v>99.6313</v>
          </cell>
          <cell r="U1278">
            <v>0.0833</v>
          </cell>
          <cell r="V1278">
            <v>0.013185000000000002</v>
          </cell>
          <cell r="W1278" t="str">
            <v>Level-3</v>
          </cell>
          <cell r="X1278" t="str">
            <v>Maturity</v>
          </cell>
          <cell r="Y1278" t="str">
            <v/>
          </cell>
          <cell r="Z1278">
            <v>0</v>
          </cell>
          <cell r="AA1278" t="str">
            <v/>
          </cell>
          <cell r="AB1278" t="str">
            <v/>
          </cell>
          <cell r="AC1278" t="str">
            <v/>
          </cell>
          <cell r="AD1278" t="str">
            <v/>
          </cell>
          <cell r="AE1278" t="str">
            <v/>
          </cell>
          <cell r="AF1278" t="str">
            <v/>
          </cell>
          <cell r="AG1278" t="str">
            <v/>
          </cell>
          <cell r="AH1278" t="str">
            <v/>
          </cell>
          <cell r="AI1278" t="str">
            <v/>
          </cell>
          <cell r="AJ1278" t="str">
            <v/>
          </cell>
          <cell r="AK1278" t="str">
            <v/>
          </cell>
        </row>
        <row r="1279">
          <cell r="C1279" t="str">
            <v>INE861G08027</v>
          </cell>
          <cell r="D1279" t="str">
            <v>Food Corporation of India</v>
          </cell>
          <cell r="E1279" t="str">
            <v>FCI 08.80% (Series-VB) 22-Mar-2028</v>
          </cell>
          <cell r="F1279" t="str">
            <v>Bond</v>
          </cell>
          <cell r="G1279">
            <v>46834</v>
          </cell>
          <cell r="H1279">
            <v>0.088</v>
          </cell>
          <cell r="I1279">
            <v>100</v>
          </cell>
          <cell r="J1279">
            <v>103.6495</v>
          </cell>
          <cell r="K1279">
            <v>0.0765</v>
          </cell>
          <cell r="L1279">
            <v>0.006295999999999996</v>
          </cell>
          <cell r="M1279" t="str">
            <v>Maturity</v>
          </cell>
          <cell r="N1279">
            <v>46834</v>
          </cell>
          <cell r="O1279">
            <v>3.8328767123287673</v>
          </cell>
          <cell r="P1279">
            <v>3.3797712294105446</v>
          </cell>
          <cell r="Q1279">
            <v>3.139592410042308</v>
          </cell>
          <cell r="R1279" t="str">
            <v>CRISIL AAA(CE)</v>
          </cell>
          <cell r="S1279" t="str">
            <v/>
          </cell>
          <cell r="T1279">
            <v>103.6524</v>
          </cell>
          <cell r="U1279">
            <v>0.0765</v>
          </cell>
          <cell r="V1279">
            <v>0.005958999999999992</v>
          </cell>
          <cell r="W1279" t="str">
            <v>Level-3</v>
          </cell>
          <cell r="X1279" t="str">
            <v>Maturity</v>
          </cell>
          <cell r="Y1279" t="str">
            <v/>
          </cell>
          <cell r="Z1279">
            <v>0</v>
          </cell>
          <cell r="AA1279" t="str">
            <v/>
          </cell>
          <cell r="AB1279" t="str">
            <v/>
          </cell>
          <cell r="AC1279" t="str">
            <v/>
          </cell>
          <cell r="AD1279" t="str">
            <v/>
          </cell>
          <cell r="AE1279" t="str">
            <v/>
          </cell>
          <cell r="AF1279" t="str">
            <v/>
          </cell>
          <cell r="AG1279" t="str">
            <v/>
          </cell>
          <cell r="AH1279" t="str">
            <v/>
          </cell>
          <cell r="AI1279" t="str">
            <v/>
          </cell>
          <cell r="AJ1279" t="str">
            <v/>
          </cell>
          <cell r="AK1279" t="str">
            <v/>
          </cell>
        </row>
        <row r="1280">
          <cell r="C1280" t="str">
            <v>INE040A08500</v>
          </cell>
          <cell r="D1280" t="str">
            <v>HDFC Bank Ltd.</v>
          </cell>
          <cell r="E1280" t="str">
            <v>HDFC BK (Erstwhile HDFC) 08.35% (Series P 011) P 13-Nov-2017 13-May-2026</v>
          </cell>
          <cell r="F1280" t="str">
            <v>Bond</v>
          </cell>
          <cell r="G1280">
            <v>46155</v>
          </cell>
          <cell r="H1280">
            <v>0.0835</v>
          </cell>
          <cell r="I1280">
            <v>100</v>
          </cell>
          <cell r="J1280">
            <v>100.6415</v>
          </cell>
          <cell r="K1280">
            <v>0.0798</v>
          </cell>
          <cell r="L1280">
            <v>0.009236999999999995</v>
          </cell>
          <cell r="M1280" t="str">
            <v>Maturity</v>
          </cell>
          <cell r="N1280">
            <v>46155</v>
          </cell>
          <cell r="O1280">
            <v>1.9753424657534246</v>
          </cell>
          <cell r="P1280">
            <v>1.8957806221732334</v>
          </cell>
          <cell r="Q1280">
            <v>1.7556775534110332</v>
          </cell>
          <cell r="R1280" t="str">
            <v>CRISIL AAA</v>
          </cell>
          <cell r="S1280" t="str">
            <v/>
          </cell>
          <cell r="T1280">
            <v>100.6432</v>
          </cell>
          <cell r="U1280">
            <v>0.0798</v>
          </cell>
          <cell r="V1280">
            <v>0.008955999999999992</v>
          </cell>
          <cell r="W1280" t="str">
            <v>Level-2</v>
          </cell>
          <cell r="X1280" t="str">
            <v>Maturity</v>
          </cell>
          <cell r="Y1280" t="str">
            <v/>
          </cell>
          <cell r="Z1280">
            <v>0</v>
          </cell>
          <cell r="AA1280" t="str">
            <v/>
          </cell>
          <cell r="AB1280" t="str">
            <v/>
          </cell>
          <cell r="AC1280" t="str">
            <v/>
          </cell>
          <cell r="AD1280" t="str">
            <v/>
          </cell>
          <cell r="AE1280" t="str">
            <v/>
          </cell>
          <cell r="AF1280" t="str">
            <v/>
          </cell>
          <cell r="AG1280" t="str">
            <v/>
          </cell>
          <cell r="AH1280" t="str">
            <v/>
          </cell>
          <cell r="AI1280" t="str">
            <v/>
          </cell>
          <cell r="AJ1280" t="str">
            <v/>
          </cell>
          <cell r="AK1280" t="str">
            <v/>
          </cell>
        </row>
        <row r="1281">
          <cell r="C1281" t="str">
            <v>INE03W107199</v>
          </cell>
          <cell r="D1281" t="str">
            <v>Arka Fincap Ltd.</v>
          </cell>
          <cell r="E1281" t="str">
            <v>Arka Fincap 09.35% (Series XII STRPP I) 17-Mar-2025</v>
          </cell>
          <cell r="F1281" t="str">
            <v>Bond</v>
          </cell>
          <cell r="G1281">
            <v>45733</v>
          </cell>
          <cell r="H1281">
            <v>0.0935</v>
          </cell>
          <cell r="I1281">
            <v>100</v>
          </cell>
          <cell r="J1281">
            <v>99.7311</v>
          </cell>
          <cell r="K1281">
            <v>0.0954</v>
          </cell>
          <cell r="L1281">
            <v>0.025300000000000003</v>
          </cell>
          <cell r="M1281" t="str">
            <v>Maturity</v>
          </cell>
          <cell r="N1281">
            <v>45733</v>
          </cell>
          <cell r="O1281">
            <v>0.8191780821917808</v>
          </cell>
          <cell r="P1281">
            <v>0.8164383561643835</v>
          </cell>
          <cell r="Q1281">
            <v>0.7453335367576991</v>
          </cell>
          <cell r="R1281" t="str">
            <v>CRISIL AA-</v>
          </cell>
          <cell r="S1281" t="str">
            <v/>
          </cell>
          <cell r="T1281">
            <v>99.7321</v>
          </cell>
          <cell r="U1281">
            <v>0.0954</v>
          </cell>
          <cell r="V1281">
            <v>0.025300000000000003</v>
          </cell>
          <cell r="W1281" t="str">
            <v>Level-3</v>
          </cell>
          <cell r="X1281" t="str">
            <v>Maturity</v>
          </cell>
          <cell r="Y1281" t="str">
            <v/>
          </cell>
          <cell r="Z1281">
            <v>0</v>
          </cell>
          <cell r="AA1281" t="str">
            <v/>
          </cell>
          <cell r="AB1281" t="str">
            <v/>
          </cell>
          <cell r="AC1281" t="str">
            <v/>
          </cell>
          <cell r="AD1281" t="str">
            <v/>
          </cell>
          <cell r="AE1281" t="str">
            <v/>
          </cell>
          <cell r="AF1281" t="str">
            <v/>
          </cell>
          <cell r="AG1281" t="str">
            <v/>
          </cell>
          <cell r="AH1281" t="str">
            <v/>
          </cell>
          <cell r="AI1281" t="str">
            <v/>
          </cell>
          <cell r="AJ1281" t="str">
            <v/>
          </cell>
          <cell r="AK1281" t="str">
            <v/>
          </cell>
        </row>
        <row r="1282">
          <cell r="C1282" t="str">
            <v>INE896L07918</v>
          </cell>
          <cell r="D1282" t="str">
            <v>Indostar Capital Finance Ltd.</v>
          </cell>
          <cell r="E1282" t="str">
            <v>IndoStar Capital Finance 09.95% (Series X 2025 Tranche 1) 30-Mar-2025</v>
          </cell>
          <cell r="F1282" t="str">
            <v>Bond</v>
          </cell>
          <cell r="G1282">
            <v>45746</v>
          </cell>
          <cell r="H1282">
            <v>0.0995</v>
          </cell>
          <cell r="I1282">
            <v>100</v>
          </cell>
          <cell r="J1282">
            <v>99.1998</v>
          </cell>
          <cell r="K1282">
            <v>0.1142</v>
          </cell>
          <cell r="L1282">
            <v>0.044179411764705884</v>
          </cell>
          <cell r="M1282" t="str">
            <v>Maturity</v>
          </cell>
          <cell r="N1282">
            <v>45746</v>
          </cell>
          <cell r="O1282">
            <v>0.8531327195149337</v>
          </cell>
          <cell r="P1282">
            <v>0.8144447758197121</v>
          </cell>
          <cell r="Q1282">
            <v>0.7918378064456878</v>
          </cell>
          <cell r="R1282" t="str">
            <v>CRISIL AA-</v>
          </cell>
          <cell r="S1282" t="str">
            <v/>
          </cell>
          <cell r="T1282">
            <v>99.1973</v>
          </cell>
          <cell r="U1282">
            <v>0.1142</v>
          </cell>
          <cell r="V1282">
            <v>0.04399349999999999</v>
          </cell>
          <cell r="W1282" t="str">
            <v>Level-3</v>
          </cell>
          <cell r="X1282" t="str">
            <v>Maturity</v>
          </cell>
          <cell r="Y1282" t="str">
            <v/>
          </cell>
          <cell r="Z1282">
            <v>0</v>
          </cell>
          <cell r="AA1282" t="str">
            <v/>
          </cell>
          <cell r="AB1282" t="str">
            <v/>
          </cell>
          <cell r="AC1282" t="str">
            <v/>
          </cell>
          <cell r="AD1282" t="str">
            <v/>
          </cell>
        </row>
        <row r="1283">
          <cell r="C1283" t="str">
            <v>INE896L07892</v>
          </cell>
          <cell r="D1283" t="str">
            <v>Indostar Capital Finance Ltd.</v>
          </cell>
          <cell r="E1283" t="str">
            <v>IndoStar Capital Finance 09.95% (Series X 2025 Tranche 2) 30-Jun-2025</v>
          </cell>
          <cell r="F1283" t="str">
            <v>Bond</v>
          </cell>
          <cell r="G1283">
            <v>45838</v>
          </cell>
          <cell r="H1283">
            <v>0.0995</v>
          </cell>
          <cell r="I1283">
            <v>100</v>
          </cell>
          <cell r="J1283">
            <v>99.4632</v>
          </cell>
          <cell r="K1283">
            <v>0.109</v>
          </cell>
          <cell r="L1283">
            <v>0.038437</v>
          </cell>
          <cell r="M1283" t="str">
            <v>Maturity</v>
          </cell>
          <cell r="N1283">
            <v>45838</v>
          </cell>
          <cell r="O1283">
            <v>1.1051875140354817</v>
          </cell>
          <cell r="P1283">
            <v>1.0428858680954292</v>
          </cell>
          <cell r="Q1283">
            <v>1.0152210933029244</v>
          </cell>
          <cell r="R1283" t="str">
            <v>CRISIL AA-</v>
          </cell>
          <cell r="S1283" t="str">
            <v/>
          </cell>
          <cell r="T1283">
            <v>99.462</v>
          </cell>
          <cell r="U1283">
            <v>0.109</v>
          </cell>
          <cell r="V1283">
            <v>0.038456000000000004</v>
          </cell>
          <cell r="W1283" t="str">
            <v>Level-3</v>
          </cell>
          <cell r="X1283" t="str">
            <v>Maturity</v>
          </cell>
          <cell r="Y1283" t="str">
            <v/>
          </cell>
          <cell r="Z1283">
            <v>0</v>
          </cell>
          <cell r="AA1283" t="str">
            <v/>
          </cell>
          <cell r="AB1283" t="str">
            <v/>
          </cell>
          <cell r="AC1283" t="str">
            <v/>
          </cell>
          <cell r="AD1283" t="str">
            <v/>
          </cell>
          <cell r="AE1283" t="str">
            <v/>
          </cell>
          <cell r="AF1283" t="str">
            <v/>
          </cell>
          <cell r="AG1283" t="str">
            <v/>
          </cell>
          <cell r="AH1283" t="str">
            <v/>
          </cell>
          <cell r="AI1283" t="str">
            <v/>
          </cell>
          <cell r="AJ1283" t="str">
            <v/>
          </cell>
          <cell r="AK1283" t="str">
            <v/>
          </cell>
        </row>
        <row r="1284">
          <cell r="C1284" t="str">
            <v>INE033L07IC6</v>
          </cell>
          <cell r="D1284" t="str">
            <v>Tata Capital Housing Finance Ltd.</v>
          </cell>
          <cell r="E1284" t="str">
            <v>TCHFL 07.8445% (Series A 2023-24)18-Sep-2026</v>
          </cell>
          <cell r="F1284" t="str">
            <v>Bond</v>
          </cell>
          <cell r="G1284">
            <v>46283</v>
          </cell>
          <cell r="H1284">
            <v>0.078445</v>
          </cell>
          <cell r="I1284">
            <v>100</v>
          </cell>
          <cell r="J1284">
            <v>99.5035</v>
          </cell>
          <cell r="K1284">
            <v>0.0809</v>
          </cell>
          <cell r="L1284">
            <v>0.010786000000000004</v>
          </cell>
          <cell r="M1284" t="str">
            <v>Maturity</v>
          </cell>
          <cell r="N1284">
            <v>46283</v>
          </cell>
          <cell r="O1284">
            <v>2.3256606033385734</v>
          </cell>
          <cell r="P1284">
            <v>2.070338271572326</v>
          </cell>
          <cell r="Q1284">
            <v>1.9153837279788382</v>
          </cell>
          <cell r="R1284" t="str">
            <v>CRISIL AAA</v>
          </cell>
          <cell r="S1284" t="str">
            <v/>
          </cell>
          <cell r="T1284">
            <v>99.5024</v>
          </cell>
          <cell r="U1284">
            <v>0.0809</v>
          </cell>
          <cell r="V1284">
            <v>0.010785000000000003</v>
          </cell>
          <cell r="W1284" t="str">
            <v>Level-3</v>
          </cell>
          <cell r="X1284" t="str">
            <v>Maturity</v>
          </cell>
          <cell r="Y1284" t="str">
            <v/>
          </cell>
          <cell r="Z1284">
            <v>0</v>
          </cell>
          <cell r="AA1284" t="str">
            <v/>
          </cell>
          <cell r="AB1284" t="str">
            <v/>
          </cell>
          <cell r="AC1284" t="str">
            <v/>
          </cell>
          <cell r="AD1284" t="str">
            <v/>
          </cell>
          <cell r="AE1284" t="str">
            <v/>
          </cell>
          <cell r="AF1284" t="str">
            <v/>
          </cell>
          <cell r="AG1284" t="str">
            <v/>
          </cell>
          <cell r="AH1284" t="str">
            <v/>
          </cell>
          <cell r="AI1284" t="str">
            <v/>
          </cell>
          <cell r="AJ1284" t="str">
            <v/>
          </cell>
          <cell r="AK1284" t="str">
            <v/>
          </cell>
        </row>
        <row r="1285">
          <cell r="C1285" t="str">
            <v>INE105N07688</v>
          </cell>
          <cell r="D1285" t="str">
            <v>Oriental Nagpur Betul Highway Ltd.</v>
          </cell>
          <cell r="E1285" t="str">
            <v>Oriental Nagpur Betul Highway Ltd 09.00% (Series C Tranche 14) 30-Sep-2024</v>
          </cell>
          <cell r="F1285" t="str">
            <v>Bond</v>
          </cell>
          <cell r="G1285">
            <v>45565</v>
          </cell>
          <cell r="H1285">
            <v>0.09</v>
          </cell>
          <cell r="I1285">
            <v>100</v>
          </cell>
          <cell r="J1285">
            <v>100.0398</v>
          </cell>
          <cell r="K1285">
            <v>0.08765</v>
          </cell>
          <cell r="L1285">
            <v>0.017575000000000007</v>
          </cell>
          <cell r="M1285" t="str">
            <v>Maturity</v>
          </cell>
          <cell r="N1285">
            <v>45565</v>
          </cell>
          <cell r="O1285">
            <v>0.35792349726775957</v>
          </cell>
          <cell r="P1285">
            <v>0.3551912568306011</v>
          </cell>
          <cell r="Q1285">
            <v>0.340278549403014</v>
          </cell>
          <cell r="R1285" t="str">
            <v>CRISIL AAA</v>
          </cell>
          <cell r="S1285" t="str">
            <v/>
          </cell>
          <cell r="T1285">
            <v>100.0409</v>
          </cell>
          <cell r="U1285">
            <v>0.08765</v>
          </cell>
          <cell r="V1285">
            <v>0.017700000000000007</v>
          </cell>
          <cell r="W1285" t="str">
            <v>Level-3</v>
          </cell>
          <cell r="X1285" t="str">
            <v>Maturity</v>
          </cell>
          <cell r="Y1285" t="str">
            <v/>
          </cell>
          <cell r="Z1285">
            <v>0</v>
          </cell>
          <cell r="AA1285" t="str">
            <v/>
          </cell>
          <cell r="AB1285" t="str">
            <v/>
          </cell>
          <cell r="AC1285" t="str">
            <v/>
          </cell>
          <cell r="AD1285" t="str">
            <v/>
          </cell>
          <cell r="AE1285" t="str">
            <v/>
          </cell>
          <cell r="AF1285" t="str">
            <v/>
          </cell>
          <cell r="AG1285" t="str">
            <v/>
          </cell>
          <cell r="AH1285" t="str">
            <v/>
          </cell>
          <cell r="AI1285" t="str">
            <v/>
          </cell>
          <cell r="AJ1285" t="str">
            <v/>
          </cell>
          <cell r="AK1285" t="str">
            <v/>
          </cell>
        </row>
        <row r="1286">
          <cell r="C1286" t="str">
            <v>INE516Y07477</v>
          </cell>
          <cell r="D1286" t="str">
            <v>Piramal Capital &amp; Housing Finance Ltd.</v>
          </cell>
          <cell r="E1286" t="str">
            <v>Piramal Capital &amp; Hsg Fin 08.80% 30-Dec-2024</v>
          </cell>
          <cell r="F1286" t="str">
            <v>Bond</v>
          </cell>
          <cell r="G1286">
            <v>45656</v>
          </cell>
          <cell r="H1286">
            <v>0.088</v>
          </cell>
          <cell r="I1286">
            <v>100</v>
          </cell>
          <cell r="J1286">
            <v>99.8762</v>
          </cell>
          <cell r="K1286">
            <v>0.091</v>
          </cell>
          <cell r="L1286">
            <v>0.020900000000000002</v>
          </cell>
          <cell r="M1286" t="str">
            <v>Maturity</v>
          </cell>
          <cell r="N1286">
            <v>45656</v>
          </cell>
          <cell r="O1286">
            <v>0.6078299273897747</v>
          </cell>
          <cell r="P1286">
            <v>0.5674127396251831</v>
          </cell>
          <cell r="Q1286">
            <v>0.5200850042393979</v>
          </cell>
          <cell r="R1286" t="str">
            <v>CARE AA</v>
          </cell>
          <cell r="S1286" t="str">
            <v/>
          </cell>
          <cell r="T1286">
            <v>99.8747</v>
          </cell>
          <cell r="U1286">
            <v>0.091</v>
          </cell>
          <cell r="V1286">
            <v>0.02149999999999999</v>
          </cell>
          <cell r="W1286" t="str">
            <v>Level-3</v>
          </cell>
          <cell r="X1286" t="str">
            <v>Maturity</v>
          </cell>
          <cell r="Y1286">
            <v>0.0055</v>
          </cell>
          <cell r="Z1286">
            <v>0</v>
          </cell>
          <cell r="AA1286" t="str">
            <v/>
          </cell>
          <cell r="AB1286" t="str">
            <v/>
          </cell>
          <cell r="AC1286" t="str">
            <v/>
          </cell>
          <cell r="AD1286" t="str">
            <v/>
          </cell>
          <cell r="AE1286" t="str">
            <v/>
          </cell>
          <cell r="AF1286" t="str">
            <v/>
          </cell>
          <cell r="AG1286" t="str">
            <v/>
          </cell>
          <cell r="AH1286" t="str">
            <v/>
          </cell>
          <cell r="AI1286" t="str">
            <v/>
          </cell>
          <cell r="AJ1286" t="str">
            <v/>
          </cell>
          <cell r="AK1286" t="str">
            <v/>
          </cell>
        </row>
        <row r="1287">
          <cell r="C1287" t="str">
            <v>INE134E08MQ7</v>
          </cell>
          <cell r="D1287" t="str">
            <v>Power Finance Corporation Ltd.</v>
          </cell>
          <cell r="E1287" t="str">
            <v>PFC 07.57% (Series 232) 12-Jul-2033</v>
          </cell>
          <cell r="F1287" t="str">
            <v>Bond</v>
          </cell>
          <cell r="G1287">
            <v>48772</v>
          </cell>
          <cell r="H1287">
            <v>0.0757</v>
          </cell>
          <cell r="I1287">
            <v>100</v>
          </cell>
          <cell r="J1287">
            <v>100.4839</v>
          </cell>
          <cell r="K1287">
            <v>0.0749</v>
          </cell>
          <cell r="L1287">
            <v>0.004240999999999995</v>
          </cell>
          <cell r="M1287" t="str">
            <v>Maturity</v>
          </cell>
          <cell r="N1287">
            <v>48772</v>
          </cell>
          <cell r="O1287">
            <v>9.139344262295081</v>
          </cell>
          <cell r="P1287">
            <v>6.50467483829029</v>
          </cell>
          <cell r="Q1287">
            <v>6.051423237780528</v>
          </cell>
          <cell r="R1287" t="str">
            <v>CRISIL AAA</v>
          </cell>
          <cell r="S1287" t="str">
            <v/>
          </cell>
          <cell r="T1287">
            <v>100.4835</v>
          </cell>
          <cell r="U1287">
            <v>0.0749</v>
          </cell>
          <cell r="V1287">
            <v>0.004507999999999998</v>
          </cell>
          <cell r="W1287" t="str">
            <v>Level-2</v>
          </cell>
          <cell r="X1287" t="str">
            <v>Maturity</v>
          </cell>
          <cell r="Y1287" t="str">
            <v/>
          </cell>
          <cell r="Z1287">
            <v>0</v>
          </cell>
          <cell r="AA1287" t="str">
            <v/>
          </cell>
          <cell r="AB1287" t="str">
            <v/>
          </cell>
          <cell r="AC1287" t="str">
            <v/>
          </cell>
          <cell r="AD1287" t="str">
            <v/>
          </cell>
          <cell r="AE1287" t="str">
            <v/>
          </cell>
          <cell r="AF1287" t="str">
            <v/>
          </cell>
          <cell r="AG1287" t="str">
            <v/>
          </cell>
          <cell r="AH1287" t="str">
            <v/>
          </cell>
          <cell r="AI1287" t="str">
            <v/>
          </cell>
          <cell r="AJ1287" t="str">
            <v/>
          </cell>
          <cell r="AK1287" t="str">
            <v/>
          </cell>
        </row>
        <row r="1288">
          <cell r="C1288" t="str">
            <v>INE155A08399</v>
          </cell>
          <cell r="D1288" t="str">
            <v>Tata Motors Ltd.</v>
          </cell>
          <cell r="E1288" t="str">
            <v>Tata Motors 09.54% (Series E 28 A Tranche III) 28-Jun-2024</v>
          </cell>
          <cell r="F1288" t="str">
            <v>Bond</v>
          </cell>
          <cell r="G1288">
            <v>45471</v>
          </cell>
          <cell r="H1288">
            <v>0.0954</v>
          </cell>
          <cell r="I1288">
            <v>100</v>
          </cell>
          <cell r="J1288">
            <v>100.1358</v>
          </cell>
          <cell r="K1288">
            <v>0.0752</v>
          </cell>
          <cell r="L1288">
            <v>0.006603597707847714</v>
          </cell>
          <cell r="M1288" t="str">
            <v>Maturity</v>
          </cell>
          <cell r="N1288">
            <v>45471</v>
          </cell>
          <cell r="O1288">
            <v>0.10109289617486339</v>
          </cell>
          <cell r="P1288">
            <v>0.09836065573770492</v>
          </cell>
          <cell r="Q1288">
            <v>0.09148126463700235</v>
          </cell>
          <cell r="R1288" t="str">
            <v>CRISIL AA</v>
          </cell>
          <cell r="S1288" t="str">
            <v/>
          </cell>
          <cell r="T1288">
            <v>100.1398</v>
          </cell>
          <cell r="U1288">
            <v>0.0752</v>
          </cell>
          <cell r="V1288">
            <v>0.006724999999999995</v>
          </cell>
          <cell r="W1288" t="str">
            <v>Level-3</v>
          </cell>
          <cell r="X1288" t="str">
            <v>Maturity</v>
          </cell>
          <cell r="Y1288" t="str">
            <v/>
          </cell>
          <cell r="Z1288">
            <v>0</v>
          </cell>
          <cell r="AA1288" t="str">
            <v/>
          </cell>
          <cell r="AB1288" t="str">
            <v/>
          </cell>
          <cell r="AC1288" t="str">
            <v/>
          </cell>
          <cell r="AD1288" t="str">
            <v/>
          </cell>
          <cell r="AE1288" t="str">
            <v/>
          </cell>
          <cell r="AF1288" t="str">
            <v/>
          </cell>
          <cell r="AG1288" t="str">
            <v/>
          </cell>
          <cell r="AH1288" t="str">
            <v/>
          </cell>
          <cell r="AI1288" t="str">
            <v/>
          </cell>
          <cell r="AJ1288" t="str">
            <v/>
          </cell>
          <cell r="AK1288" t="str">
            <v/>
          </cell>
        </row>
        <row r="1289">
          <cell r="C1289" t="str">
            <v>INE115A07FW8</v>
          </cell>
          <cell r="D1289" t="str">
            <v>LIC Housing Finance Ltd.</v>
          </cell>
          <cell r="E1289" t="str">
            <v>LICHF 9.24% (Tranche 229-Option II) 30-Sep-2024</v>
          </cell>
          <cell r="F1289" t="str">
            <v>Bond</v>
          </cell>
          <cell r="G1289">
            <v>45565</v>
          </cell>
          <cell r="H1289">
            <v>0.0924</v>
          </cell>
          <cell r="I1289">
            <v>100</v>
          </cell>
          <cell r="J1289">
            <v>100.469</v>
          </cell>
          <cell r="K1289">
            <v>0.0743</v>
          </cell>
          <cell r="L1289">
            <v>0.0042250000000000065</v>
          </cell>
          <cell r="M1289" t="str">
            <v>Maturity</v>
          </cell>
          <cell r="N1289">
            <v>45565</v>
          </cell>
          <cell r="O1289">
            <v>0.35792349726775957</v>
          </cell>
          <cell r="P1289">
            <v>0.3551912568306011</v>
          </cell>
          <cell r="Q1289">
            <v>0.33062576266461985</v>
          </cell>
          <cell r="R1289" t="str">
            <v>CRISIL AAA</v>
          </cell>
          <cell r="S1289" t="str">
            <v/>
          </cell>
          <cell r="T1289">
            <v>100.4732</v>
          </cell>
          <cell r="U1289">
            <v>0.0743</v>
          </cell>
          <cell r="V1289">
            <v>0.004350000000000007</v>
          </cell>
          <cell r="W1289" t="str">
            <v>Level-3</v>
          </cell>
          <cell r="X1289" t="str">
            <v>Maturity</v>
          </cell>
          <cell r="Y1289" t="str">
            <v/>
          </cell>
          <cell r="Z1289">
            <v>0</v>
          </cell>
          <cell r="AA1289" t="str">
            <v/>
          </cell>
          <cell r="AB1289" t="str">
            <v/>
          </cell>
          <cell r="AC1289" t="str">
            <v/>
          </cell>
          <cell r="AD1289" t="str">
            <v/>
          </cell>
          <cell r="AE1289" t="str">
            <v/>
          </cell>
          <cell r="AF1289" t="str">
            <v/>
          </cell>
          <cell r="AG1289" t="str">
            <v/>
          </cell>
          <cell r="AH1289" t="str">
            <v/>
          </cell>
          <cell r="AI1289" t="str">
            <v/>
          </cell>
          <cell r="AJ1289" t="str">
            <v/>
          </cell>
          <cell r="AK1289" t="str">
            <v/>
          </cell>
        </row>
        <row r="1290">
          <cell r="C1290" t="str">
            <v>INE115A07FP2</v>
          </cell>
          <cell r="D1290" t="str">
            <v>LIC Housing Finance Ltd.</v>
          </cell>
          <cell r="E1290" t="str">
            <v>LICHF 9.39%  (Tranche 225-Option II) 23-Aug2024</v>
          </cell>
          <cell r="F1290" t="str">
            <v>Bond</v>
          </cell>
          <cell r="G1290">
            <v>45527</v>
          </cell>
          <cell r="H1290">
            <v>0.0939</v>
          </cell>
          <cell r="I1290">
            <v>100</v>
          </cell>
          <cell r="J1290">
            <v>100.3777</v>
          </cell>
          <cell r="K1290">
            <v>0.0733</v>
          </cell>
          <cell r="L1290">
            <v>0.004243320476190471</v>
          </cell>
          <cell r="M1290" t="str">
            <v>Maturity</v>
          </cell>
          <cell r="N1290">
            <v>45527</v>
          </cell>
          <cell r="O1290">
            <v>0.2540983606557377</v>
          </cell>
          <cell r="P1290">
            <v>0.25136612021857924</v>
          </cell>
          <cell r="Q1290">
            <v>0.23419931074124592</v>
          </cell>
          <cell r="R1290" t="str">
            <v>CRISIL AAA</v>
          </cell>
          <cell r="S1290" t="str">
            <v/>
          </cell>
          <cell r="T1290">
            <v>100.3822</v>
          </cell>
          <cell r="U1290">
            <v>0.0733</v>
          </cell>
          <cell r="V1290">
            <v>0.003844318181818185</v>
          </cell>
          <cell r="W1290" t="str">
            <v>Level-3</v>
          </cell>
          <cell r="X1290" t="str">
            <v>Maturity</v>
          </cell>
          <cell r="Y1290" t="str">
            <v/>
          </cell>
          <cell r="Z1290">
            <v>0</v>
          </cell>
          <cell r="AA1290" t="str">
            <v/>
          </cell>
          <cell r="AB1290" t="str">
            <v/>
          </cell>
          <cell r="AC1290" t="str">
            <v/>
          </cell>
          <cell r="AD1290" t="str">
            <v/>
          </cell>
          <cell r="AE1290" t="str">
            <v/>
          </cell>
          <cell r="AF1290" t="str">
            <v/>
          </cell>
          <cell r="AG1290" t="str">
            <v/>
          </cell>
          <cell r="AH1290" t="str">
            <v/>
          </cell>
          <cell r="AI1290" t="str">
            <v/>
          </cell>
          <cell r="AJ1290" t="str">
            <v/>
          </cell>
          <cell r="AK1290" t="str">
            <v/>
          </cell>
        </row>
        <row r="1291">
          <cell r="C1291" t="str">
            <v>INE115A07FO5</v>
          </cell>
          <cell r="D1291" t="str">
            <v>LIC Housing Finance Ltd.</v>
          </cell>
          <cell r="E1291" t="str">
            <v>LICHF 09.47% (Tranche 225) (Option I) 23-Aug-2024</v>
          </cell>
          <cell r="F1291" t="str">
            <v>Bond</v>
          </cell>
          <cell r="G1291">
            <v>45527</v>
          </cell>
          <cell r="H1291">
            <v>0.0947</v>
          </cell>
          <cell r="I1291">
            <v>100</v>
          </cell>
          <cell r="J1291">
            <v>100.3961</v>
          </cell>
          <cell r="K1291">
            <v>0.0733</v>
          </cell>
          <cell r="L1291">
            <v>0.004243320476190471</v>
          </cell>
          <cell r="M1291" t="str">
            <v>Maturity</v>
          </cell>
          <cell r="N1291">
            <v>45527</v>
          </cell>
          <cell r="O1291">
            <v>0.2540983606557377</v>
          </cell>
          <cell r="P1291">
            <v>0.25136612021857924</v>
          </cell>
          <cell r="Q1291">
            <v>0.23419931074124592</v>
          </cell>
          <cell r="R1291" t="str">
            <v>CRISIL AAA</v>
          </cell>
          <cell r="S1291" t="str">
            <v/>
          </cell>
          <cell r="T1291">
            <v>100.4009</v>
          </cell>
          <cell r="U1291">
            <v>0.0733</v>
          </cell>
          <cell r="V1291">
            <v>0.003844318181818185</v>
          </cell>
          <cell r="W1291" t="str">
            <v>Level-3</v>
          </cell>
          <cell r="X1291" t="str">
            <v>Maturity</v>
          </cell>
          <cell r="Y1291" t="str">
            <v/>
          </cell>
          <cell r="Z1291">
            <v>0</v>
          </cell>
          <cell r="AA1291" t="str">
            <v/>
          </cell>
          <cell r="AB1291" t="str">
            <v/>
          </cell>
          <cell r="AC1291" t="str">
            <v/>
          </cell>
          <cell r="AD1291" t="str">
            <v/>
          </cell>
          <cell r="AE1291" t="str">
            <v/>
          </cell>
          <cell r="AF1291" t="str">
            <v/>
          </cell>
          <cell r="AG1291" t="str">
            <v/>
          </cell>
          <cell r="AH1291" t="str">
            <v/>
          </cell>
          <cell r="AI1291" t="str">
            <v/>
          </cell>
          <cell r="AJ1291" t="str">
            <v/>
          </cell>
          <cell r="AK1291" t="str">
            <v/>
          </cell>
        </row>
        <row r="1292">
          <cell r="C1292" t="str">
            <v>INE476A08050</v>
          </cell>
          <cell r="D1292" t="str">
            <v>Canara Bank</v>
          </cell>
          <cell r="E1292" t="str">
            <v>Canara Bank 08.40% (Basel III complaint Tier 2 2016-17) 27-Apr-2026</v>
          </cell>
          <cell r="F1292" t="str">
            <v>Bond</v>
          </cell>
          <cell r="G1292">
            <v>46139</v>
          </cell>
          <cell r="H1292">
            <v>0.084</v>
          </cell>
          <cell r="I1292">
            <v>100</v>
          </cell>
          <cell r="J1292">
            <v>100.4278</v>
          </cell>
          <cell r="K1292">
            <v>0.0814</v>
          </cell>
          <cell r="L1292">
            <v>0.010837</v>
          </cell>
          <cell r="M1292" t="str">
            <v>Maturity</v>
          </cell>
          <cell r="N1292">
            <v>46139</v>
          </cell>
          <cell r="O1292">
            <v>1.9315068493150684</v>
          </cell>
          <cell r="P1292">
            <v>1.8518547826203269</v>
          </cell>
          <cell r="Q1292">
            <v>1.7124604980768698</v>
          </cell>
          <cell r="R1292" t="str">
            <v>CRISIL AAA</v>
          </cell>
          <cell r="S1292" t="str">
            <v/>
          </cell>
          <cell r="T1292">
            <v>100.4292</v>
          </cell>
          <cell r="U1292">
            <v>0.0814</v>
          </cell>
          <cell r="V1292">
            <v>0.010555999999999996</v>
          </cell>
          <cell r="W1292" t="str">
            <v>Level-3</v>
          </cell>
          <cell r="X1292" t="str">
            <v>Maturity</v>
          </cell>
          <cell r="Y1292" t="str">
            <v/>
          </cell>
          <cell r="Z1292">
            <v>0</v>
          </cell>
          <cell r="AA1292" t="str">
            <v/>
          </cell>
          <cell r="AB1292" t="str">
            <v/>
          </cell>
          <cell r="AC1292" t="str">
            <v/>
          </cell>
          <cell r="AD1292" t="str">
            <v/>
          </cell>
          <cell r="AE1292" t="str">
            <v/>
          </cell>
          <cell r="AF1292" t="str">
            <v/>
          </cell>
          <cell r="AG1292" t="str">
            <v/>
          </cell>
          <cell r="AH1292" t="str">
            <v/>
          </cell>
          <cell r="AI1292" t="str">
            <v/>
          </cell>
          <cell r="AJ1292" t="str">
            <v/>
          </cell>
          <cell r="AK1292" t="str">
            <v/>
          </cell>
        </row>
        <row r="1293">
          <cell r="C1293" t="str">
            <v>INE071G07298</v>
          </cell>
          <cell r="D1293" t="str">
            <v>ICICI Home Finance Co. Ltd.</v>
          </cell>
          <cell r="E1293" t="str">
            <v>ICICI HFCL 08.00% (Option II) 05-Dec-2024</v>
          </cell>
          <cell r="F1293" t="str">
            <v>Bond</v>
          </cell>
          <cell r="G1293">
            <v>45631</v>
          </cell>
          <cell r="H1293">
            <v>0.08</v>
          </cell>
          <cell r="I1293">
            <v>100</v>
          </cell>
          <cell r="J1293">
            <v>99.9108</v>
          </cell>
          <cell r="K1293">
            <v>0.0788</v>
          </cell>
          <cell r="L1293">
            <v>0.008799999999999988</v>
          </cell>
          <cell r="M1293" t="str">
            <v>Maturity</v>
          </cell>
          <cell r="N1293">
            <v>45631</v>
          </cell>
          <cell r="O1293">
            <v>0.5382513661202186</v>
          </cell>
          <cell r="P1293">
            <v>0.5355191256830601</v>
          </cell>
          <cell r="Q1293">
            <v>0.4964026007444013</v>
          </cell>
          <cell r="R1293" t="str">
            <v>CRISIL AAA</v>
          </cell>
          <cell r="S1293" t="str">
            <v/>
          </cell>
          <cell r="T1293">
            <v>99.9112</v>
          </cell>
          <cell r="U1293">
            <v>0.0788</v>
          </cell>
          <cell r="V1293">
            <v>0.008799999999999988</v>
          </cell>
          <cell r="W1293" t="str">
            <v>Level-3</v>
          </cell>
          <cell r="X1293" t="str">
            <v>Maturity</v>
          </cell>
          <cell r="Y1293" t="str">
            <v/>
          </cell>
          <cell r="Z1293">
            <v>0</v>
          </cell>
          <cell r="AA1293" t="str">
            <v/>
          </cell>
          <cell r="AB1293" t="str">
            <v/>
          </cell>
          <cell r="AC1293" t="str">
            <v/>
          </cell>
          <cell r="AD1293" t="str">
            <v/>
          </cell>
          <cell r="AE1293" t="str">
            <v/>
          </cell>
          <cell r="AF1293" t="str">
            <v/>
          </cell>
          <cell r="AG1293" t="str">
            <v/>
          </cell>
          <cell r="AH1293" t="str">
            <v/>
          </cell>
          <cell r="AI1293" t="str">
            <v/>
          </cell>
          <cell r="AJ1293" t="str">
            <v/>
          </cell>
          <cell r="AK1293" t="str">
            <v/>
          </cell>
        </row>
        <row r="1294">
          <cell r="C1294" t="str">
            <v>INE670K07216</v>
          </cell>
          <cell r="D1294" t="str">
            <v>Macrotech Developers Ltd.</v>
          </cell>
          <cell r="E1294" t="str">
            <v>Macroteach Dvp Ltd. 09.42%  30-Jun-2026</v>
          </cell>
          <cell r="F1294" t="str">
            <v>Bond</v>
          </cell>
          <cell r="G1294">
            <v>46203</v>
          </cell>
          <cell r="H1294">
            <v>0.0942</v>
          </cell>
          <cell r="I1294">
            <v>100</v>
          </cell>
          <cell r="J1294">
            <v>100.5152</v>
          </cell>
          <cell r="K1294">
            <v>0.092799</v>
          </cell>
          <cell r="L1294">
            <v>0.02268500000000001</v>
          </cell>
          <cell r="M1294" t="str">
            <v>Maturity</v>
          </cell>
          <cell r="N1294">
            <v>46203</v>
          </cell>
          <cell r="O1294">
            <v>2.105180028445243</v>
          </cell>
          <cell r="P1294">
            <v>1.14720245116904</v>
          </cell>
          <cell r="Q1294">
            <v>1.1211910979933684</v>
          </cell>
          <cell r="R1294" t="str">
            <v>[ICRA]AA-</v>
          </cell>
          <cell r="S1294" t="str">
            <v/>
          </cell>
          <cell r="T1294">
            <v>100.5163</v>
          </cell>
          <cell r="U1294">
            <v>0.092799</v>
          </cell>
          <cell r="V1294">
            <v>0.022683999999999996</v>
          </cell>
          <cell r="W1294" t="str">
            <v>Level-3</v>
          </cell>
          <cell r="X1294" t="str">
            <v>Maturity</v>
          </cell>
          <cell r="Y1294" t="str">
            <v/>
          </cell>
          <cell r="Z1294">
            <v>0</v>
          </cell>
          <cell r="AA1294" t="str">
            <v/>
          </cell>
          <cell r="AB1294" t="str">
            <v/>
          </cell>
          <cell r="AC1294" t="str">
            <v/>
          </cell>
          <cell r="AD1294">
            <v>7</v>
          </cell>
          <cell r="AE1294" t="str">
            <v/>
          </cell>
          <cell r="AF1294" t="str">
            <v/>
          </cell>
          <cell r="AG1294" t="str">
            <v/>
          </cell>
          <cell r="AH1294" t="str">
            <v/>
          </cell>
          <cell r="AI1294" t="str">
            <v/>
          </cell>
          <cell r="AJ1294" t="str">
            <v/>
          </cell>
          <cell r="AK1294" t="str">
            <v/>
          </cell>
        </row>
        <row r="1295">
          <cell r="C1295" t="str">
            <v>INE002A08567</v>
          </cell>
          <cell r="D1295" t="str">
            <v>Reliance Industries Ltd.</v>
          </cell>
          <cell r="E1295" t="str">
            <v>Reliance Industries 08.65% (PPD Series - IB) 11-Dec-2028</v>
          </cell>
          <cell r="F1295" t="str">
            <v>Bond</v>
          </cell>
          <cell r="G1295">
            <v>47098</v>
          </cell>
          <cell r="H1295">
            <v>0.0865</v>
          </cell>
          <cell r="I1295">
            <v>100</v>
          </cell>
          <cell r="J1295">
            <v>104.029</v>
          </cell>
          <cell r="K1295">
            <v>0.0755</v>
          </cell>
          <cell r="L1295">
            <v>0.005280999999999994</v>
          </cell>
          <cell r="M1295" t="str">
            <v>Maturity</v>
          </cell>
          <cell r="N1295">
            <v>47098</v>
          </cell>
          <cell r="O1295">
            <v>4.554644808743169</v>
          </cell>
          <cell r="P1295">
            <v>3.8340477320435276</v>
          </cell>
          <cell r="Q1295">
            <v>3.564897937743866</v>
          </cell>
          <cell r="R1295" t="str">
            <v>CRISIL AAA</v>
          </cell>
          <cell r="S1295" t="str">
            <v/>
          </cell>
          <cell r="T1295">
            <v>104.0312</v>
          </cell>
          <cell r="U1295">
            <v>0.0755</v>
          </cell>
          <cell r="V1295">
            <v>0.0048900000000000055</v>
          </cell>
          <cell r="W1295" t="str">
            <v>Level-3</v>
          </cell>
          <cell r="X1295" t="str">
            <v>Maturity</v>
          </cell>
          <cell r="Y1295" t="str">
            <v/>
          </cell>
          <cell r="Z1295">
            <v>0</v>
          </cell>
          <cell r="AA1295" t="str">
            <v/>
          </cell>
          <cell r="AB1295" t="str">
            <v/>
          </cell>
          <cell r="AC1295" t="str">
            <v/>
          </cell>
          <cell r="AD1295" t="str">
            <v/>
          </cell>
          <cell r="AE1295" t="str">
            <v/>
          </cell>
          <cell r="AF1295" t="str">
            <v/>
          </cell>
          <cell r="AG1295" t="str">
            <v/>
          </cell>
          <cell r="AH1295" t="str">
            <v/>
          </cell>
          <cell r="AI1295" t="str">
            <v/>
          </cell>
          <cell r="AJ1295" t="str">
            <v/>
          </cell>
          <cell r="AK1295" t="str">
            <v/>
          </cell>
        </row>
        <row r="1296">
          <cell r="C1296" t="str">
            <v>INE357L07432</v>
          </cell>
          <cell r="D1296" t="str">
            <v>Nomura Capital (India) Pvt. Ltd.</v>
          </cell>
          <cell r="E1296" t="str">
            <v>Nomura Capital  08.17% 24-Jul-2026</v>
          </cell>
          <cell r="F1296" t="str">
            <v>Bond</v>
          </cell>
          <cell r="G1296">
            <v>46227</v>
          </cell>
          <cell r="H1296">
            <v>0.0817</v>
          </cell>
          <cell r="I1296">
            <v>100</v>
          </cell>
          <cell r="J1296">
            <v>99.2965</v>
          </cell>
          <cell r="K1296">
            <v>0.085146</v>
          </cell>
          <cell r="L1296">
            <v>0.015032000000000004</v>
          </cell>
          <cell r="M1296" t="str">
            <v>Maturity</v>
          </cell>
          <cell r="N1296">
            <v>46227</v>
          </cell>
          <cell r="O1296">
            <v>2.1721311475409837</v>
          </cell>
          <cell r="P1296">
            <v>1.9474856848668194</v>
          </cell>
          <cell r="Q1296">
            <v>1.7946761863074825</v>
          </cell>
          <cell r="R1296" t="str">
            <v>IND AAA</v>
          </cell>
          <cell r="S1296" t="str">
            <v/>
          </cell>
          <cell r="T1296">
            <v>99.2952</v>
          </cell>
          <cell r="U1296">
            <v>0.085146</v>
          </cell>
          <cell r="V1296">
            <v>0.015031000000000003</v>
          </cell>
          <cell r="W1296" t="str">
            <v>Level-3</v>
          </cell>
          <cell r="X1296" t="str">
            <v>Maturity</v>
          </cell>
          <cell r="Y1296" t="str">
            <v/>
          </cell>
          <cell r="Z1296">
            <v>0</v>
          </cell>
          <cell r="AA1296" t="str">
            <v/>
          </cell>
          <cell r="AB1296" t="str">
            <v/>
          </cell>
          <cell r="AC1296" t="str">
            <v/>
          </cell>
          <cell r="AD1296" t="str">
            <v/>
          </cell>
          <cell r="AE1296" t="str">
            <v/>
          </cell>
          <cell r="AF1296" t="str">
            <v/>
          </cell>
          <cell r="AG1296" t="str">
            <v/>
          </cell>
          <cell r="AH1296" t="str">
            <v/>
          </cell>
          <cell r="AI1296" t="str">
            <v/>
          </cell>
          <cell r="AJ1296" t="str">
            <v/>
          </cell>
          <cell r="AK1296" t="str">
            <v/>
          </cell>
        </row>
        <row r="1297">
          <cell r="C1297" t="str">
            <v>INE916DA7SA6</v>
          </cell>
          <cell r="D1297" t="str">
            <v>Kotak Mahindra Prime Ltd.</v>
          </cell>
          <cell r="E1297" t="str">
            <v>Kotak Mahindra Prime 07.7968% 12-Dec-2025</v>
          </cell>
          <cell r="F1297" t="str">
            <v>Bond</v>
          </cell>
          <cell r="G1297">
            <v>46003</v>
          </cell>
          <cell r="H1297">
            <v>0.077968</v>
          </cell>
          <cell r="I1297">
            <v>100</v>
          </cell>
          <cell r="J1297">
            <v>99.6593</v>
          </cell>
          <cell r="K1297">
            <v>0.079863</v>
          </cell>
          <cell r="L1297">
            <v>0.009300000000000003</v>
          </cell>
          <cell r="M1297" t="str">
            <v>Maturity</v>
          </cell>
          <cell r="N1297">
            <v>46003</v>
          </cell>
          <cell r="O1297">
            <v>1.5573770491803278</v>
          </cell>
          <cell r="P1297">
            <v>1.4821981933473416</v>
          </cell>
          <cell r="Q1297">
            <v>1.3725798488765164</v>
          </cell>
          <cell r="R1297" t="str">
            <v>CRISIL AAA</v>
          </cell>
          <cell r="S1297" t="str">
            <v/>
          </cell>
          <cell r="T1297">
            <v>99.659</v>
          </cell>
          <cell r="U1297">
            <v>0.079863</v>
          </cell>
          <cell r="V1297">
            <v>0.009256</v>
          </cell>
          <cell r="W1297" t="str">
            <v>Level-2</v>
          </cell>
          <cell r="X1297" t="str">
            <v>Maturity</v>
          </cell>
          <cell r="Y1297" t="str">
            <v/>
          </cell>
          <cell r="Z1297">
            <v>0</v>
          </cell>
          <cell r="AA1297" t="str">
            <v/>
          </cell>
          <cell r="AB1297" t="str">
            <v/>
          </cell>
          <cell r="AC1297" t="str">
            <v/>
          </cell>
          <cell r="AD1297" t="str">
            <v/>
          </cell>
          <cell r="AE1297" t="str">
            <v/>
          </cell>
          <cell r="AF1297" t="str">
            <v/>
          </cell>
          <cell r="AG1297" t="str">
            <v/>
          </cell>
          <cell r="AH1297" t="str">
            <v/>
          </cell>
          <cell r="AI1297" t="str">
            <v/>
          </cell>
          <cell r="AJ1297" t="str">
            <v/>
          </cell>
          <cell r="AK1297" t="str">
            <v/>
          </cell>
        </row>
        <row r="1298">
          <cell r="C1298" t="str">
            <v>INE087P07345</v>
          </cell>
          <cell r="D1298" t="str">
            <v>Avanse Financial Services Ltd.</v>
          </cell>
          <cell r="E1298" t="str">
            <v>Avanse Fin Services 09.40% (Series 28) 08-Jul-2026</v>
          </cell>
          <cell r="F1298" t="str">
            <v>Bond</v>
          </cell>
          <cell r="G1298">
            <v>46211</v>
          </cell>
          <cell r="H1298">
            <v>0.094</v>
          </cell>
          <cell r="I1298">
            <v>100</v>
          </cell>
          <cell r="J1298">
            <v>99.0357</v>
          </cell>
          <cell r="K1298">
            <v>0.099</v>
          </cell>
          <cell r="L1298">
            <v>0.02888600000000001</v>
          </cell>
          <cell r="M1298" t="str">
            <v>Maturity</v>
          </cell>
          <cell r="N1298">
            <v>46211</v>
          </cell>
          <cell r="O1298">
            <v>2.128317987873344</v>
          </cell>
          <cell r="P1298">
            <v>1.8795071373360213</v>
          </cell>
          <cell r="Q1298">
            <v>1.710197577193832</v>
          </cell>
          <cell r="R1298" t="str">
            <v>CARE AA-</v>
          </cell>
          <cell r="S1298" t="str">
            <v/>
          </cell>
          <cell r="T1298">
            <v>99.0338</v>
          </cell>
          <cell r="U1298">
            <v>0.099</v>
          </cell>
          <cell r="V1298">
            <v>0.028884999999999994</v>
          </cell>
          <cell r="W1298" t="str">
            <v>Level-3</v>
          </cell>
          <cell r="X1298" t="str">
            <v>Maturity</v>
          </cell>
          <cell r="Y1298" t="str">
            <v/>
          </cell>
          <cell r="Z1298">
            <v>0</v>
          </cell>
          <cell r="AA1298" t="str">
            <v/>
          </cell>
          <cell r="AB1298" t="str">
            <v/>
          </cell>
          <cell r="AC1298" t="str">
            <v/>
          </cell>
          <cell r="AD1298" t="str">
            <v/>
          </cell>
          <cell r="AE1298" t="str">
            <v/>
          </cell>
          <cell r="AF1298" t="str">
            <v/>
          </cell>
          <cell r="AG1298" t="str">
            <v/>
          </cell>
          <cell r="AH1298" t="str">
            <v/>
          </cell>
          <cell r="AI1298" t="str">
            <v/>
          </cell>
          <cell r="AJ1298" t="str">
            <v/>
          </cell>
          <cell r="AK1298" t="str">
            <v/>
          </cell>
        </row>
        <row r="1299">
          <cell r="C1299" t="str">
            <v>INE153A08154</v>
          </cell>
          <cell r="D1299" t="str">
            <v>Mahanagar Telephone Nigam Ltd.</v>
          </cell>
          <cell r="E1299" t="str">
            <v>MTNL 07.59% (GOI Guarantee Series VIII) 20-Jul-2033</v>
          </cell>
          <cell r="F1299" t="str">
            <v>Bond</v>
          </cell>
          <cell r="G1299">
            <v>48780</v>
          </cell>
          <cell r="H1299">
            <v>0.0759</v>
          </cell>
          <cell r="I1299">
            <v>100</v>
          </cell>
          <cell r="J1299">
            <v>99.9565</v>
          </cell>
          <cell r="K1299">
            <v>0.0774</v>
          </cell>
          <cell r="L1299">
            <v>0.006740999999999997</v>
          </cell>
          <cell r="M1299" t="str">
            <v>Maturity</v>
          </cell>
          <cell r="N1299">
            <v>48780</v>
          </cell>
          <cell r="O1299">
            <v>9.159824837188411</v>
          </cell>
          <cell r="P1299">
            <v>6.594513281781461</v>
          </cell>
          <cell r="Q1299">
            <v>6.348814173275692</v>
          </cell>
          <cell r="R1299" t="str">
            <v>IND AAA(CE)</v>
          </cell>
          <cell r="S1299" t="str">
            <v/>
          </cell>
          <cell r="T1299">
            <v>99.9563</v>
          </cell>
          <cell r="U1299">
            <v>0.0774</v>
          </cell>
          <cell r="V1299">
            <v>0.006275000000000003</v>
          </cell>
          <cell r="W1299" t="str">
            <v>Level-2</v>
          </cell>
          <cell r="X1299" t="str">
            <v>Maturity</v>
          </cell>
          <cell r="Y1299" t="str">
            <v/>
          </cell>
          <cell r="Z1299">
            <v>0</v>
          </cell>
          <cell r="AA1299" t="str">
            <v/>
          </cell>
          <cell r="AB1299" t="str">
            <v/>
          </cell>
          <cell r="AC1299" t="str">
            <v/>
          </cell>
          <cell r="AD1299" t="str">
            <v/>
          </cell>
          <cell r="AE1299" t="str">
            <v/>
          </cell>
          <cell r="AF1299" t="str">
            <v/>
          </cell>
          <cell r="AG1299" t="str">
            <v/>
          </cell>
          <cell r="AH1299" t="str">
            <v/>
          </cell>
          <cell r="AI1299" t="str">
            <v/>
          </cell>
          <cell r="AJ1299" t="str">
            <v/>
          </cell>
          <cell r="AK1299" t="str">
            <v/>
          </cell>
        </row>
        <row r="1300">
          <cell r="C1300" t="str">
            <v>INE667F07IN0</v>
          </cell>
          <cell r="D1300" t="str">
            <v>Sundaram Home Finance Ltd.</v>
          </cell>
          <cell r="E1300" t="str">
            <v>SHFL 07.81% (Series 336) 25-Aug-2026</v>
          </cell>
          <cell r="F1300" t="str">
            <v>Bond</v>
          </cell>
          <cell r="G1300">
            <v>46259</v>
          </cell>
          <cell r="H1300">
            <v>0.0781</v>
          </cell>
          <cell r="I1300">
            <v>100</v>
          </cell>
          <cell r="J1300">
            <v>99.3258</v>
          </cell>
          <cell r="K1300">
            <v>0.0812</v>
          </cell>
          <cell r="L1300">
            <v>0.011085999999999999</v>
          </cell>
          <cell r="M1300" t="str">
            <v>Maturity</v>
          </cell>
          <cell r="N1300">
            <v>46259</v>
          </cell>
          <cell r="O1300">
            <v>2.259562841530055</v>
          </cell>
          <cell r="P1300">
            <v>2.0438540870256334</v>
          </cell>
          <cell r="Q1300">
            <v>1.890357091218677</v>
          </cell>
          <cell r="R1300" t="str">
            <v>CRISIL AAA</v>
          </cell>
          <cell r="S1300" t="str">
            <v/>
          </cell>
          <cell r="T1300">
            <v>99.3247</v>
          </cell>
          <cell r="U1300">
            <v>0.0812</v>
          </cell>
          <cell r="V1300">
            <v>0.011084999999999998</v>
          </cell>
          <cell r="W1300" t="str">
            <v>Level-3</v>
          </cell>
          <cell r="X1300" t="str">
            <v>Maturity</v>
          </cell>
          <cell r="Y1300" t="str">
            <v/>
          </cell>
          <cell r="Z1300">
            <v>0</v>
          </cell>
          <cell r="AA1300" t="str">
            <v/>
          </cell>
          <cell r="AB1300" t="str">
            <v/>
          </cell>
          <cell r="AC1300" t="str">
            <v/>
          </cell>
          <cell r="AD1300" t="str">
            <v/>
          </cell>
          <cell r="AE1300" t="str">
            <v/>
          </cell>
          <cell r="AF1300" t="str">
            <v/>
          </cell>
          <cell r="AG1300" t="str">
            <v/>
          </cell>
          <cell r="AH1300" t="str">
            <v/>
          </cell>
          <cell r="AI1300" t="str">
            <v/>
          </cell>
          <cell r="AJ1300" t="str">
            <v/>
          </cell>
          <cell r="AK1300" t="str">
            <v/>
          </cell>
        </row>
        <row r="1301">
          <cell r="C1301" t="str">
            <v>INE774D07VC5</v>
          </cell>
          <cell r="D1301" t="str">
            <v>Mahindra &amp; Mahindra Financial Services Ltd.</v>
          </cell>
          <cell r="E1301" t="str">
            <v>MMFSL 07.9585% (Option II Series AL2023) 26-Sep-2025</v>
          </cell>
          <cell r="F1301" t="str">
            <v>Bond</v>
          </cell>
          <cell r="G1301">
            <v>45926</v>
          </cell>
          <cell r="H1301">
            <v>0.079585</v>
          </cell>
          <cell r="I1301">
            <v>100</v>
          </cell>
          <cell r="J1301">
            <v>99.6834</v>
          </cell>
          <cell r="K1301">
            <v>0.0816</v>
          </cell>
          <cell r="L1301">
            <v>0.011037000000000005</v>
          </cell>
          <cell r="M1301" t="str">
            <v>Maturity</v>
          </cell>
          <cell r="N1301">
            <v>45926</v>
          </cell>
          <cell r="O1301">
            <v>1.346987049928887</v>
          </cell>
          <cell r="P1301">
            <v>1.2706124343829994</v>
          </cell>
          <cell r="Q1301">
            <v>1.174752620546412</v>
          </cell>
          <cell r="R1301" t="str">
            <v>CRISIL AAA</v>
          </cell>
          <cell r="S1301" t="str">
            <v/>
          </cell>
          <cell r="T1301">
            <v>99.6827</v>
          </cell>
          <cell r="U1301">
            <v>0.0816</v>
          </cell>
          <cell r="V1301">
            <v>0.011055999999999996</v>
          </cell>
          <cell r="W1301" t="str">
            <v>Level-3</v>
          </cell>
          <cell r="X1301" t="str">
            <v>Maturity</v>
          </cell>
          <cell r="Y1301" t="str">
            <v/>
          </cell>
          <cell r="Z1301">
            <v>0</v>
          </cell>
          <cell r="AA1301" t="str">
            <v/>
          </cell>
          <cell r="AB1301" t="str">
            <v/>
          </cell>
          <cell r="AC1301" t="str">
            <v/>
          </cell>
          <cell r="AD1301" t="str">
            <v/>
          </cell>
          <cell r="AE1301" t="str">
            <v/>
          </cell>
          <cell r="AF1301" t="str">
            <v/>
          </cell>
          <cell r="AG1301" t="str">
            <v/>
          </cell>
          <cell r="AH1301" t="str">
            <v/>
          </cell>
          <cell r="AI1301" t="str">
            <v/>
          </cell>
          <cell r="AJ1301" t="str">
            <v/>
          </cell>
          <cell r="AK1301" t="str">
            <v/>
          </cell>
        </row>
        <row r="1302">
          <cell r="C1302" t="str">
            <v>INE414G07IH7</v>
          </cell>
          <cell r="D1302" t="str">
            <v>Muthoot Finance Ltd.</v>
          </cell>
          <cell r="E1302" t="str">
            <v>Muthoot Fin 08.40% (Series 28 A Option II) 27-Jul-2028  P 27-Oct-2026</v>
          </cell>
          <cell r="F1302" t="str">
            <v>Bond</v>
          </cell>
          <cell r="G1302">
            <v>46961</v>
          </cell>
          <cell r="H1302">
            <v>0.084</v>
          </cell>
          <cell r="I1302">
            <v>100</v>
          </cell>
          <cell r="J1302">
            <v>99.0566</v>
          </cell>
          <cell r="K1302">
            <v>0.0885</v>
          </cell>
          <cell r="L1302">
            <v>0.018386</v>
          </cell>
          <cell r="M1302" t="str">
            <v>Put</v>
          </cell>
          <cell r="N1302">
            <v>46322</v>
          </cell>
          <cell r="O1302">
            <v>2.432382663373007</v>
          </cell>
          <cell r="P1302">
            <v>2.147359103649261</v>
          </cell>
          <cell r="Q1302">
            <v>1.9727690433158118</v>
          </cell>
          <cell r="R1302" t="str">
            <v>CRISIL AA+</v>
          </cell>
          <cell r="S1302" t="str">
            <v/>
          </cell>
          <cell r="T1302">
            <v>99.055</v>
          </cell>
          <cell r="U1302">
            <v>0.0885</v>
          </cell>
          <cell r="V1302">
            <v>0.018385</v>
          </cell>
          <cell r="W1302" t="str">
            <v>Level-3</v>
          </cell>
          <cell r="X1302" t="str">
            <v>Maturity</v>
          </cell>
          <cell r="Y1302" t="str">
            <v/>
          </cell>
          <cell r="Z1302">
            <v>0</v>
          </cell>
          <cell r="AA1302" t="str">
            <v/>
          </cell>
          <cell r="AB1302">
            <v>1</v>
          </cell>
          <cell r="AC1302" t="str">
            <v/>
          </cell>
          <cell r="AD1302" t="str">
            <v/>
          </cell>
          <cell r="AE1302" t="str">
            <v/>
          </cell>
          <cell r="AF1302" t="str">
            <v/>
          </cell>
          <cell r="AG1302" t="str">
            <v/>
          </cell>
          <cell r="AH1302" t="str">
            <v/>
          </cell>
          <cell r="AI1302" t="str">
            <v/>
          </cell>
          <cell r="AJ1302" t="str">
            <v/>
          </cell>
          <cell r="AK1302" t="str">
            <v/>
          </cell>
        </row>
        <row r="1303">
          <cell r="C1303" t="str">
            <v>INE572E07092</v>
          </cell>
          <cell r="D1303" t="str">
            <v>PNB Housing Finance Ltd.</v>
          </cell>
          <cell r="E1303" t="str">
            <v>PNBHF 08.70% (Series LVII) 17-Sep-2024</v>
          </cell>
          <cell r="F1303" t="str">
            <v>Bond</v>
          </cell>
          <cell r="G1303">
            <v>45552</v>
          </cell>
          <cell r="H1303">
            <v>0.087</v>
          </cell>
          <cell r="I1303">
            <v>100</v>
          </cell>
          <cell r="J1303">
            <v>100.1262</v>
          </cell>
          <cell r="K1303">
            <v>0.081602</v>
          </cell>
          <cell r="L1303">
            <v>0.01254532047619046</v>
          </cell>
          <cell r="M1303" t="str">
            <v>Maturity</v>
          </cell>
          <cell r="N1303">
            <v>45552</v>
          </cell>
          <cell r="O1303">
            <v>0.3232876712328767</v>
          </cell>
          <cell r="P1303">
            <v>0.32054794520547947</v>
          </cell>
          <cell r="Q1303">
            <v>0.29636404629935914</v>
          </cell>
          <cell r="R1303" t="str">
            <v>CRISIL AA</v>
          </cell>
          <cell r="S1303" t="str">
            <v/>
          </cell>
          <cell r="T1303">
            <v>100.1279</v>
          </cell>
          <cell r="U1303">
            <v>0.081602</v>
          </cell>
          <cell r="V1303">
            <v>0.01144431818181818</v>
          </cell>
          <cell r="W1303" t="str">
            <v>Level-1</v>
          </cell>
          <cell r="X1303" t="str">
            <v>Maturity</v>
          </cell>
          <cell r="Y1303" t="str">
            <v/>
          </cell>
          <cell r="Z1303">
            <v>0</v>
          </cell>
          <cell r="AA1303" t="str">
            <v/>
          </cell>
          <cell r="AB1303" t="str">
            <v/>
          </cell>
          <cell r="AC1303" t="str">
            <v/>
          </cell>
          <cell r="AD1303" t="str">
            <v/>
          </cell>
        </row>
        <row r="1304">
          <cell r="C1304" t="str">
            <v>INE756I07EU9</v>
          </cell>
          <cell r="D1304" t="str">
            <v>HDB Financial Services Ltd.</v>
          </cell>
          <cell r="E1304" t="str">
            <v>HDB Financial Services 07.988% (Series 2023 A/1(FX)/198) 08-Dec-2026</v>
          </cell>
          <cell r="F1304" t="str">
            <v>Bond</v>
          </cell>
          <cell r="G1304">
            <v>46364</v>
          </cell>
          <cell r="H1304">
            <v>0.07988</v>
          </cell>
          <cell r="I1304">
            <v>100</v>
          </cell>
          <cell r="J1304">
            <v>99.172</v>
          </cell>
          <cell r="K1304">
            <v>0.0837</v>
          </cell>
          <cell r="L1304">
            <v>0.013586</v>
          </cell>
          <cell r="M1304" t="str">
            <v>Maturity</v>
          </cell>
          <cell r="N1304">
            <v>46364</v>
          </cell>
          <cell r="O1304">
            <v>2.5474661277041695</v>
          </cell>
          <cell r="P1304">
            <v>2.250076163699104</v>
          </cell>
          <cell r="Q1304">
            <v>2.076290637352684</v>
          </cell>
          <cell r="R1304" t="str">
            <v>CRISIL AAA</v>
          </cell>
          <cell r="S1304" t="str">
            <v/>
          </cell>
          <cell r="T1304">
            <v>99.1705</v>
          </cell>
          <cell r="U1304">
            <v>0.0837</v>
          </cell>
          <cell r="V1304">
            <v>0.013384999999999994</v>
          </cell>
          <cell r="W1304" t="str">
            <v>Level-2</v>
          </cell>
          <cell r="X1304" t="str">
            <v>Maturity</v>
          </cell>
          <cell r="Y1304" t="str">
            <v/>
          </cell>
          <cell r="Z1304">
            <v>0</v>
          </cell>
          <cell r="AA1304" t="str">
            <v/>
          </cell>
          <cell r="AB1304" t="str">
            <v/>
          </cell>
          <cell r="AC1304" t="str">
            <v/>
          </cell>
          <cell r="AD1304" t="str">
            <v/>
          </cell>
          <cell r="AE1304" t="str">
            <v/>
          </cell>
          <cell r="AF1304" t="str">
            <v/>
          </cell>
          <cell r="AG1304" t="str">
            <v/>
          </cell>
          <cell r="AH1304" t="str">
            <v/>
          </cell>
          <cell r="AI1304" t="str">
            <v/>
          </cell>
          <cell r="AJ1304" t="str">
            <v/>
          </cell>
          <cell r="AK1304" t="str">
            <v/>
          </cell>
        </row>
        <row r="1305">
          <cell r="C1305" t="str">
            <v>INE062A08389</v>
          </cell>
          <cell r="D1305" t="str">
            <v>State Bank of India</v>
          </cell>
          <cell r="E1305" t="str">
            <v>SBI 07.54% (Series LTB 2023 1) 31-Jul-2038</v>
          </cell>
          <cell r="F1305" t="str">
            <v>Bond</v>
          </cell>
          <cell r="G1305">
            <v>50617</v>
          </cell>
          <cell r="H1305">
            <v>0.0754</v>
          </cell>
          <cell r="I1305">
            <v>100</v>
          </cell>
          <cell r="J1305">
            <v>100.911</v>
          </cell>
          <cell r="K1305">
            <v>0.0743</v>
          </cell>
          <cell r="L1305">
            <v>0.0032000000000000084</v>
          </cell>
          <cell r="M1305" t="str">
            <v>Maturity</v>
          </cell>
          <cell r="N1305">
            <v>50617</v>
          </cell>
          <cell r="O1305">
            <v>14.191249345010855</v>
          </cell>
          <cell r="P1305">
            <v>8.687591071873964</v>
          </cell>
          <cell r="Q1305">
            <v>8.086745854858014</v>
          </cell>
          <cell r="R1305" t="str">
            <v>[ICRA]AAA</v>
          </cell>
          <cell r="S1305" t="str">
            <v/>
          </cell>
          <cell r="T1305">
            <v>100.9106</v>
          </cell>
          <cell r="U1305">
            <v>0.0743</v>
          </cell>
          <cell r="V1305">
            <v>0.0030999999999999917</v>
          </cell>
          <cell r="W1305" t="str">
            <v>Level-3</v>
          </cell>
          <cell r="X1305" t="str">
            <v>Maturity</v>
          </cell>
          <cell r="Y1305" t="str">
            <v/>
          </cell>
          <cell r="Z1305">
            <v>0</v>
          </cell>
          <cell r="AA1305" t="str">
            <v/>
          </cell>
          <cell r="AB1305" t="str">
            <v/>
          </cell>
          <cell r="AC1305" t="str">
            <v/>
          </cell>
          <cell r="AD1305" t="str">
            <v/>
          </cell>
          <cell r="AE1305" t="str">
            <v/>
          </cell>
          <cell r="AF1305" t="str">
            <v/>
          </cell>
          <cell r="AG1305" t="str">
            <v/>
          </cell>
          <cell r="AH1305" t="str">
            <v/>
          </cell>
          <cell r="AI1305" t="str">
            <v/>
          </cell>
          <cell r="AJ1305" t="str">
            <v/>
          </cell>
          <cell r="AK1305" t="str">
            <v/>
          </cell>
        </row>
        <row r="1306">
          <cell r="C1306" t="str">
            <v>INE774D07UX3</v>
          </cell>
          <cell r="D1306" t="str">
            <v>Mahindra &amp; Mahindra Financial Services Ltd.</v>
          </cell>
          <cell r="E1306" t="str">
            <v>MMFSL 08.10% (Series AG2023)  21-May-2026</v>
          </cell>
          <cell r="F1306" t="str">
            <v>Bond</v>
          </cell>
          <cell r="G1306">
            <v>46163</v>
          </cell>
          <cell r="H1306">
            <v>0.081</v>
          </cell>
          <cell r="I1306">
            <v>100</v>
          </cell>
          <cell r="J1306">
            <v>99.7672</v>
          </cell>
          <cell r="K1306">
            <v>0.0823</v>
          </cell>
          <cell r="L1306">
            <v>0.011736999999999997</v>
          </cell>
          <cell r="M1306" t="str">
            <v>Maturity</v>
          </cell>
          <cell r="N1306">
            <v>46163</v>
          </cell>
          <cell r="O1306">
            <v>1.9972602739726026</v>
          </cell>
          <cell r="P1306">
            <v>1.919506576891193</v>
          </cell>
          <cell r="Q1306">
            <v>1.773543912862601</v>
          </cell>
          <cell r="R1306" t="str">
            <v>CRISIL AAA</v>
          </cell>
          <cell r="S1306" t="str">
            <v/>
          </cell>
          <cell r="T1306">
            <v>99.7678</v>
          </cell>
          <cell r="U1306">
            <v>0.0823</v>
          </cell>
          <cell r="V1306">
            <v>0.011756000000000003</v>
          </cell>
          <cell r="W1306" t="str">
            <v>Level-3</v>
          </cell>
          <cell r="X1306" t="str">
            <v>Maturity</v>
          </cell>
          <cell r="Y1306" t="str">
            <v/>
          </cell>
          <cell r="Z1306">
            <v>0</v>
          </cell>
          <cell r="AA1306" t="str">
            <v/>
          </cell>
          <cell r="AB1306" t="str">
            <v/>
          </cell>
          <cell r="AC1306" t="str">
            <v/>
          </cell>
          <cell r="AD1306" t="str">
            <v/>
          </cell>
          <cell r="AE1306" t="str">
            <v/>
          </cell>
          <cell r="AF1306" t="str">
            <v/>
          </cell>
          <cell r="AG1306" t="str">
            <v/>
          </cell>
          <cell r="AH1306" t="str">
            <v/>
          </cell>
          <cell r="AI1306" t="str">
            <v/>
          </cell>
          <cell r="AJ1306" t="str">
            <v/>
          </cell>
          <cell r="AK1306" t="str">
            <v/>
          </cell>
        </row>
        <row r="1307">
          <cell r="C1307" t="str">
            <v>INE134E07CK3</v>
          </cell>
          <cell r="D1307" t="str">
            <v>Power Finance Corporation Ltd.</v>
          </cell>
          <cell r="E1307" t="str">
            <v>PFC 07.55% (Series III Category III &amp; IV) 01-Aug-2038</v>
          </cell>
          <cell r="F1307" t="str">
            <v>Bond</v>
          </cell>
          <cell r="G1307">
            <v>50618</v>
          </cell>
          <cell r="H1307">
            <v>0.0755</v>
          </cell>
          <cell r="I1307">
            <v>100</v>
          </cell>
          <cell r="J1307">
            <v>101.4233</v>
          </cell>
          <cell r="K1307">
            <v>0.0738</v>
          </cell>
          <cell r="L1307">
            <v>0.002700000000000008</v>
          </cell>
          <cell r="M1307" t="str">
            <v>Maturity</v>
          </cell>
          <cell r="N1307">
            <v>50618</v>
          </cell>
          <cell r="O1307">
            <v>14.193989071038251</v>
          </cell>
          <cell r="P1307">
            <v>8.698356015446148</v>
          </cell>
          <cell r="Q1307">
            <v>8.100536427124368</v>
          </cell>
          <cell r="R1307" t="str">
            <v>CRISIL AAA</v>
          </cell>
          <cell r="S1307" t="str">
            <v/>
          </cell>
          <cell r="T1307">
            <v>101.4231</v>
          </cell>
          <cell r="U1307">
            <v>0.0738</v>
          </cell>
          <cell r="V1307">
            <v>0.002599999999999991</v>
          </cell>
          <cell r="W1307" t="str">
            <v>Level-3</v>
          </cell>
          <cell r="X1307" t="str">
            <v>Maturity</v>
          </cell>
          <cell r="Y1307" t="str">
            <v/>
          </cell>
          <cell r="Z1307">
            <v>0</v>
          </cell>
          <cell r="AA1307" t="str">
            <v/>
          </cell>
          <cell r="AB1307" t="str">
            <v/>
          </cell>
          <cell r="AC1307" t="str">
            <v/>
          </cell>
          <cell r="AD1307" t="str">
            <v/>
          </cell>
          <cell r="AE1307" t="str">
            <v/>
          </cell>
          <cell r="AF1307" t="str">
            <v/>
          </cell>
          <cell r="AG1307" t="str">
            <v/>
          </cell>
          <cell r="AH1307" t="str">
            <v/>
          </cell>
          <cell r="AI1307" t="str">
            <v/>
          </cell>
          <cell r="AJ1307" t="str">
            <v/>
          </cell>
          <cell r="AK1307" t="str">
            <v/>
          </cell>
        </row>
        <row r="1308">
          <cell r="C1308" t="str">
            <v>INE371K08227</v>
          </cell>
          <cell r="D1308" t="str">
            <v>Tata Realty &amp; Infrastructure Ltd.</v>
          </cell>
          <cell r="E1308" t="str">
            <v>Tata realty &amp; infra 08.10% (Series 1) 06-Aug-2026 Reset 06-Feb-2025</v>
          </cell>
          <cell r="F1308" t="str">
            <v>Bond</v>
          </cell>
          <cell r="G1308">
            <v>45694</v>
          </cell>
          <cell r="H1308">
            <v>0.081</v>
          </cell>
          <cell r="I1308">
            <v>100</v>
          </cell>
          <cell r="J1308">
            <v>99.9814</v>
          </cell>
          <cell r="K1308">
            <v>0.081629</v>
          </cell>
          <cell r="L1308">
            <v>0.011528999999999998</v>
          </cell>
          <cell r="M1308" t="str">
            <v>Put and Call</v>
          </cell>
          <cell r="N1308">
            <v>45694</v>
          </cell>
          <cell r="O1308">
            <v>0.7117523766749008</v>
          </cell>
          <cell r="P1308">
            <v>0.671468386924757</v>
          </cell>
          <cell r="Q1308">
            <v>0.6207936241768267</v>
          </cell>
          <cell r="R1308" t="str">
            <v>[ICRA]AA+</v>
          </cell>
          <cell r="S1308" t="str">
            <v/>
          </cell>
          <cell r="T1308">
            <v>99.9808</v>
          </cell>
          <cell r="U1308">
            <v>0.081629</v>
          </cell>
          <cell r="V1308">
            <v>0.011373999999999995</v>
          </cell>
          <cell r="W1308" t="str">
            <v>Level-3</v>
          </cell>
          <cell r="X1308" t="str">
            <v>Deemed Maturity</v>
          </cell>
          <cell r="Y1308" t="str">
            <v/>
          </cell>
          <cell r="Z1308">
            <v>0</v>
          </cell>
          <cell r="AA1308">
            <v>1</v>
          </cell>
          <cell r="AB1308">
            <v>1</v>
          </cell>
          <cell r="AC1308" t="str">
            <v/>
          </cell>
          <cell r="AD1308" t="str">
            <v/>
          </cell>
          <cell r="AE1308" t="str">
            <v/>
          </cell>
          <cell r="AF1308" t="str">
            <v/>
          </cell>
          <cell r="AG1308" t="str">
            <v/>
          </cell>
          <cell r="AH1308" t="str">
            <v/>
          </cell>
          <cell r="AI1308" t="str">
            <v/>
          </cell>
          <cell r="AJ1308" t="str">
            <v/>
          </cell>
          <cell r="AK1308" t="str">
            <v/>
          </cell>
        </row>
        <row r="1309">
          <cell r="C1309" t="str">
            <v>INE0QTL15013</v>
          </cell>
          <cell r="D1309" t="str">
            <v>Sansar Trust</v>
          </cell>
          <cell r="E1309" t="str">
            <v>Sansar Trust July 2023 PTC (Series A1) 17-Mar-2027</v>
          </cell>
          <cell r="F1309" t="str">
            <v>Bond</v>
          </cell>
          <cell r="G1309">
            <v>46463</v>
          </cell>
          <cell r="H1309">
            <v>0</v>
          </cell>
          <cell r="I1309">
            <v>758424.9114</v>
          </cell>
          <cell r="J1309">
            <v>757324.2719</v>
          </cell>
          <cell r="K1309">
            <v>0.0925</v>
          </cell>
          <cell r="L1309">
            <v>0.022386000000000003</v>
          </cell>
          <cell r="M1309" t="str">
            <v>Maturity</v>
          </cell>
          <cell r="N1309">
            <v>46463</v>
          </cell>
          <cell r="O1309">
            <v>2.8171494872370686</v>
          </cell>
          <cell r="P1309">
            <v>1.240847104893515</v>
          </cell>
          <cell r="Q1309">
            <v>1.2313554069648278</v>
          </cell>
          <cell r="R1309" t="str">
            <v>CRISIL AAA(SO)</v>
          </cell>
          <cell r="S1309" t="str">
            <v/>
          </cell>
          <cell r="T1309">
            <v>757322.742</v>
          </cell>
          <cell r="U1309">
            <v>0.0925</v>
          </cell>
          <cell r="V1309">
            <v>0.022385000000000002</v>
          </cell>
          <cell r="W1309" t="str">
            <v>Level-3</v>
          </cell>
          <cell r="X1309" t="str">
            <v>Maturity</v>
          </cell>
          <cell r="Y1309">
            <v>0.002829772846775124</v>
          </cell>
          <cell r="Z1309">
            <v>0</v>
          </cell>
          <cell r="AA1309" t="str">
            <v/>
          </cell>
          <cell r="AB1309" t="str">
            <v/>
          </cell>
          <cell r="AC1309" t="str">
            <v/>
          </cell>
          <cell r="AD1309">
            <v>43</v>
          </cell>
          <cell r="AE1309" t="str">
            <v/>
          </cell>
          <cell r="AF1309" t="str">
            <v/>
          </cell>
          <cell r="AG1309" t="str">
            <v/>
          </cell>
          <cell r="AH1309" t="str">
            <v/>
          </cell>
          <cell r="AI1309" t="str">
            <v/>
          </cell>
          <cell r="AJ1309" t="str">
            <v/>
          </cell>
          <cell r="AK1309" t="str">
            <v/>
          </cell>
        </row>
        <row r="1310">
          <cell r="C1310" t="str">
            <v>INE371K08219</v>
          </cell>
          <cell r="D1310" t="str">
            <v>Tata Realty &amp; Infrastructure Ltd.</v>
          </cell>
          <cell r="E1310" t="str">
            <v>Tata realty &amp; infra 08.25% (Series 2) 06-Aug-2026 Reset 06-Feb-2026</v>
          </cell>
          <cell r="F1310" t="str">
            <v>Bond</v>
          </cell>
          <cell r="G1310">
            <v>46059</v>
          </cell>
          <cell r="H1310">
            <v>0.0825</v>
          </cell>
          <cell r="I1310">
            <v>100</v>
          </cell>
          <cell r="J1310">
            <v>99.7882</v>
          </cell>
          <cell r="K1310">
            <v>0.084</v>
          </cell>
          <cell r="L1310">
            <v>0.013437000000000004</v>
          </cell>
          <cell r="M1310" t="str">
            <v>Put and Call</v>
          </cell>
          <cell r="N1310">
            <v>46059</v>
          </cell>
          <cell r="O1310">
            <v>1.7117523766749008</v>
          </cell>
          <cell r="P1310">
            <v>1.5591674293154645</v>
          </cell>
          <cell r="Q1310">
            <v>1.438346337006886</v>
          </cell>
          <cell r="R1310" t="str">
            <v>[ICRA]AA+</v>
          </cell>
          <cell r="S1310" t="str">
            <v/>
          </cell>
          <cell r="T1310">
            <v>99.7874</v>
          </cell>
          <cell r="U1310">
            <v>0.084</v>
          </cell>
          <cell r="V1310">
            <v>0.013455999999999996</v>
          </cell>
          <cell r="W1310" t="str">
            <v>Level-3</v>
          </cell>
          <cell r="X1310" t="str">
            <v>Deemed Maturity</v>
          </cell>
          <cell r="Y1310" t="str">
            <v/>
          </cell>
          <cell r="Z1310">
            <v>0</v>
          </cell>
          <cell r="AA1310">
            <v>1</v>
          </cell>
          <cell r="AB1310">
            <v>1</v>
          </cell>
          <cell r="AC1310" t="str">
            <v/>
          </cell>
          <cell r="AD1310" t="str">
            <v/>
          </cell>
          <cell r="AE1310" t="str">
            <v/>
          </cell>
          <cell r="AF1310" t="str">
            <v/>
          </cell>
          <cell r="AG1310" t="str">
            <v/>
          </cell>
          <cell r="AH1310" t="str">
            <v/>
          </cell>
          <cell r="AI1310" t="str">
            <v/>
          </cell>
          <cell r="AJ1310" t="str">
            <v/>
          </cell>
          <cell r="AK1310" t="str">
            <v/>
          </cell>
        </row>
        <row r="1311">
          <cell r="C1311" t="str">
            <v>INE03ST08010</v>
          </cell>
          <cell r="D1311" t="str">
            <v>Hampi Expressways Pvt. Ltd.</v>
          </cell>
          <cell r="E1311" t="str">
            <v>Hampi Expressways 08.20% (Series I) 16-Feb-2039 reset P/C 06-Aug-2026</v>
          </cell>
          <cell r="F1311" t="str">
            <v>Bond</v>
          </cell>
          <cell r="G1311">
            <v>46240</v>
          </cell>
          <cell r="H1311">
            <v>0.082</v>
          </cell>
          <cell r="I1311">
            <v>99.5</v>
          </cell>
          <cell r="J1311">
            <v>99.3683</v>
          </cell>
          <cell r="K1311">
            <v>0.0851</v>
          </cell>
          <cell r="L1311">
            <v>0.014986</v>
          </cell>
          <cell r="M1311" t="str">
            <v>Put and Call</v>
          </cell>
          <cell r="N1311">
            <v>46240</v>
          </cell>
          <cell r="O1311">
            <v>2.2065498914589416</v>
          </cell>
          <cell r="P1311">
            <v>2.0031281857946523</v>
          </cell>
          <cell r="Q1311">
            <v>1.9613994132771801</v>
          </cell>
          <cell r="R1311" t="str">
            <v>CARE AA+(CE)</v>
          </cell>
          <cell r="S1311" t="str">
            <v/>
          </cell>
          <cell r="T1311">
            <v>99.367</v>
          </cell>
          <cell r="U1311">
            <v>0.0851</v>
          </cell>
          <cell r="V1311">
            <v>0.014984999999999998</v>
          </cell>
          <cell r="W1311" t="str">
            <v>Level-3</v>
          </cell>
          <cell r="X1311" t="str">
            <v>Deemed Maturity</v>
          </cell>
          <cell r="Y1311" t="str">
            <v/>
          </cell>
          <cell r="Z1311">
            <v>0</v>
          </cell>
          <cell r="AA1311">
            <v>13</v>
          </cell>
          <cell r="AB1311">
            <v>13</v>
          </cell>
          <cell r="AC1311" t="str">
            <v/>
          </cell>
          <cell r="AD1311">
            <v>61</v>
          </cell>
          <cell r="AE1311" t="str">
            <v/>
          </cell>
          <cell r="AF1311" t="str">
            <v/>
          </cell>
          <cell r="AG1311" t="str">
            <v/>
          </cell>
          <cell r="AH1311" t="str">
            <v/>
          </cell>
          <cell r="AI1311" t="str">
            <v/>
          </cell>
          <cell r="AJ1311" t="str">
            <v/>
          </cell>
          <cell r="AK1311" t="str">
            <v/>
          </cell>
        </row>
        <row r="1312">
          <cell r="C1312" t="str">
            <v>INE691I07EW4</v>
          </cell>
          <cell r="D1312" t="str">
            <v>L&amp;T Finance Holdings Ltd.</v>
          </cell>
          <cell r="E1312" t="str">
            <v>L&amp;T Finance Holdings Ltd. FORMERLY- L&amp;T Finance (erstwhile L&amp;T Infra Fin. Co.) 06.75% (Series M of FY 2020-21) 01-Nov-2024</v>
          </cell>
          <cell r="F1312" t="str">
            <v>Bond</v>
          </cell>
          <cell r="G1312">
            <v>45597</v>
          </cell>
          <cell r="H1312">
            <v>0.0675</v>
          </cell>
          <cell r="I1312">
            <v>100</v>
          </cell>
          <cell r="J1312">
            <v>99.3854</v>
          </cell>
          <cell r="K1312">
            <v>0.079</v>
          </cell>
          <cell r="L1312">
            <v>0.008964128311258285</v>
          </cell>
          <cell r="M1312" t="str">
            <v>Maturity</v>
          </cell>
          <cell r="N1312">
            <v>45597</v>
          </cell>
          <cell r="O1312">
            <v>0.4453551912568306</v>
          </cell>
          <cell r="P1312">
            <v>0.4426229508196721</v>
          </cell>
          <cell r="Q1312">
            <v>0.4102158951062763</v>
          </cell>
          <cell r="R1312" t="str">
            <v>CRISIL AAA</v>
          </cell>
          <cell r="S1312" t="str">
            <v/>
          </cell>
          <cell r="T1312">
            <v>99.3823</v>
          </cell>
          <cell r="U1312">
            <v>0.079</v>
          </cell>
          <cell r="V1312">
            <v>0.009180047619047615</v>
          </cell>
          <cell r="W1312" t="str">
            <v>Level-3</v>
          </cell>
          <cell r="X1312" t="str">
            <v>Maturity</v>
          </cell>
          <cell r="Y1312" t="str">
            <v/>
          </cell>
          <cell r="Z1312">
            <v>0</v>
          </cell>
          <cell r="AA1312" t="str">
            <v/>
          </cell>
          <cell r="AB1312" t="str">
            <v/>
          </cell>
          <cell r="AC1312" t="str">
            <v/>
          </cell>
          <cell r="AD1312" t="str">
            <v/>
          </cell>
          <cell r="AE1312" t="str">
            <v/>
          </cell>
          <cell r="AF1312" t="str">
            <v/>
          </cell>
          <cell r="AG1312" t="str">
            <v/>
          </cell>
          <cell r="AH1312" t="str">
            <v/>
          </cell>
          <cell r="AI1312" t="str">
            <v/>
          </cell>
          <cell r="AJ1312" t="str">
            <v/>
          </cell>
          <cell r="AK1312" t="str">
            <v/>
          </cell>
        </row>
        <row r="1313">
          <cell r="C1313" t="str">
            <v>INE725H08154</v>
          </cell>
          <cell r="D1313" t="str">
            <v>Tata Projects Ltd.</v>
          </cell>
          <cell r="E1313" t="str">
            <v>Tata Projects 08.43% (Series M) 06-Feb-2026</v>
          </cell>
          <cell r="F1313" t="str">
            <v>Bond</v>
          </cell>
          <cell r="G1313">
            <v>46059</v>
          </cell>
          <cell r="H1313">
            <v>0.0843</v>
          </cell>
          <cell r="I1313">
            <v>100</v>
          </cell>
          <cell r="J1313">
            <v>100.2316</v>
          </cell>
          <cell r="K1313">
            <v>0.0829</v>
          </cell>
          <cell r="L1313">
            <v>0.012337</v>
          </cell>
          <cell r="M1313" t="str">
            <v>Maturity</v>
          </cell>
          <cell r="N1313">
            <v>46059</v>
          </cell>
          <cell r="O1313">
            <v>1.7117374054944232</v>
          </cell>
          <cell r="P1313">
            <v>1.5574727140781894</v>
          </cell>
          <cell r="Q1313">
            <v>1.4382424176546214</v>
          </cell>
          <cell r="R1313" t="str">
            <v>IND AA</v>
          </cell>
          <cell r="S1313" t="str">
            <v/>
          </cell>
          <cell r="T1313">
            <v>100.2314</v>
          </cell>
          <cell r="U1313">
            <v>0.0829</v>
          </cell>
          <cell r="V1313">
            <v>0.012355999999999992</v>
          </cell>
          <cell r="W1313" t="str">
            <v>Level-3</v>
          </cell>
          <cell r="X1313" t="str">
            <v>Maturity</v>
          </cell>
          <cell r="Y1313" t="str">
            <v/>
          </cell>
          <cell r="Z1313">
            <v>0</v>
          </cell>
          <cell r="AA1313" t="str">
            <v/>
          </cell>
          <cell r="AB1313" t="str">
            <v/>
          </cell>
          <cell r="AC1313" t="str">
            <v/>
          </cell>
          <cell r="AD1313" t="str">
            <v/>
          </cell>
          <cell r="AE1313" t="str">
            <v/>
          </cell>
          <cell r="AF1313" t="str">
            <v/>
          </cell>
          <cell r="AG1313" t="str">
            <v/>
          </cell>
          <cell r="AH1313" t="str">
            <v/>
          </cell>
          <cell r="AI1313" t="str">
            <v/>
          </cell>
          <cell r="AJ1313" t="str">
            <v/>
          </cell>
          <cell r="AK1313" t="str">
            <v/>
          </cell>
        </row>
        <row r="1314">
          <cell r="C1314" t="str">
            <v>INE115A07GT2</v>
          </cell>
          <cell r="D1314" t="str">
            <v>LIC Housing Finance Ltd.</v>
          </cell>
          <cell r="E1314" t="str">
            <v>LICHF 08.52% (Tranche 243) 03-Mar-2025</v>
          </cell>
          <cell r="F1314" t="str">
            <v>Bond</v>
          </cell>
          <cell r="G1314">
            <v>45719</v>
          </cell>
          <cell r="H1314">
            <v>0.0852</v>
          </cell>
          <cell r="I1314">
            <v>100</v>
          </cell>
          <cell r="J1314">
            <v>100.4934</v>
          </cell>
          <cell r="K1314">
            <v>0.077</v>
          </cell>
          <cell r="L1314">
            <v>0.006900000000000003</v>
          </cell>
          <cell r="M1314" t="str">
            <v>Maturity</v>
          </cell>
          <cell r="N1314">
            <v>45719</v>
          </cell>
          <cell r="O1314">
            <v>0.7808219178082192</v>
          </cell>
          <cell r="P1314">
            <v>0.7780821917808219</v>
          </cell>
          <cell r="Q1314">
            <v>0.7224532885615802</v>
          </cell>
          <cell r="R1314" t="str">
            <v>CRISIL AAA</v>
          </cell>
          <cell r="S1314" t="str">
            <v/>
          </cell>
          <cell r="T1314">
            <v>100.4964</v>
          </cell>
          <cell r="U1314">
            <v>0.077</v>
          </cell>
          <cell r="V1314">
            <v>0.006900000000000003</v>
          </cell>
          <cell r="W1314" t="str">
            <v>Level-3</v>
          </cell>
          <cell r="X1314" t="str">
            <v>Maturity</v>
          </cell>
          <cell r="Y1314" t="str">
            <v/>
          </cell>
          <cell r="Z1314">
            <v>0</v>
          </cell>
          <cell r="AA1314" t="str">
            <v/>
          </cell>
          <cell r="AB1314" t="str">
            <v/>
          </cell>
          <cell r="AC1314" t="str">
            <v/>
          </cell>
          <cell r="AD1314" t="str">
            <v/>
          </cell>
          <cell r="AE1314" t="str">
            <v/>
          </cell>
          <cell r="AF1314" t="str">
            <v/>
          </cell>
          <cell r="AG1314" t="str">
            <v/>
          </cell>
          <cell r="AH1314" t="str">
            <v/>
          </cell>
          <cell r="AI1314" t="str">
            <v/>
          </cell>
          <cell r="AJ1314" t="str">
            <v/>
          </cell>
          <cell r="AK1314" t="str">
            <v/>
          </cell>
        </row>
        <row r="1315">
          <cell r="C1315" t="str">
            <v>INE936D07182</v>
          </cell>
          <cell r="D1315" t="str">
            <v>Jamnagar Utilities &amp; Power Pvt. Ltd.</v>
          </cell>
          <cell r="E1315" t="str">
            <v>Jamnagar Utilities &amp; Power 07.90% (PPD7) 10-Aug-2028</v>
          </cell>
          <cell r="F1315" t="str">
            <v>Bond</v>
          </cell>
          <cell r="G1315">
            <v>46975</v>
          </cell>
          <cell r="H1315">
            <v>0.079</v>
          </cell>
          <cell r="I1315">
            <v>100</v>
          </cell>
          <cell r="J1315">
            <v>100.4375</v>
          </cell>
          <cell r="K1315">
            <v>0.0776</v>
          </cell>
          <cell r="L1315">
            <v>0.007380999999999999</v>
          </cell>
          <cell r="M1315" t="str">
            <v>Maturity</v>
          </cell>
          <cell r="N1315">
            <v>46975</v>
          </cell>
          <cell r="O1315">
            <v>4.218579234972678</v>
          </cell>
          <cell r="P1315">
            <v>3.5374716639345998</v>
          </cell>
          <cell r="Q1315">
            <v>3.2827316851657384</v>
          </cell>
          <cell r="R1315" t="str">
            <v>CRISIL AAA</v>
          </cell>
          <cell r="S1315" t="str">
            <v/>
          </cell>
          <cell r="T1315">
            <v>100.4373</v>
          </cell>
          <cell r="U1315">
            <v>0.0776</v>
          </cell>
          <cell r="V1315">
            <v>0.007290000000000005</v>
          </cell>
          <cell r="W1315" t="str">
            <v>Level-2</v>
          </cell>
          <cell r="X1315" t="str">
            <v>Maturity</v>
          </cell>
          <cell r="Y1315" t="str">
            <v/>
          </cell>
          <cell r="Z1315">
            <v>0</v>
          </cell>
          <cell r="AA1315" t="str">
            <v/>
          </cell>
          <cell r="AB1315" t="str">
            <v/>
          </cell>
          <cell r="AC1315" t="str">
            <v/>
          </cell>
          <cell r="AD1315" t="str">
            <v/>
          </cell>
          <cell r="AE1315" t="str">
            <v/>
          </cell>
          <cell r="AF1315" t="str">
            <v/>
          </cell>
          <cell r="AG1315" t="str">
            <v/>
          </cell>
          <cell r="AH1315" t="str">
            <v/>
          </cell>
          <cell r="AI1315" t="str">
            <v/>
          </cell>
          <cell r="AJ1315" t="str">
            <v/>
          </cell>
          <cell r="AK1315" t="str">
            <v/>
          </cell>
        </row>
        <row r="1316">
          <cell r="C1316" t="str">
            <v>INE121A07RH2</v>
          </cell>
          <cell r="D1316" t="str">
            <v>Cholamandalam Investment &amp; Finance Co. Ltd.</v>
          </cell>
          <cell r="E1316" t="str">
            <v>Cholamandalam Investment &amp; Fin 08.25% (Series I) 09-Jun-2025</v>
          </cell>
          <cell r="F1316" t="str">
            <v>Bond</v>
          </cell>
          <cell r="G1316">
            <v>45817</v>
          </cell>
          <cell r="H1316">
            <v>0.0825</v>
          </cell>
          <cell r="I1316">
            <v>100</v>
          </cell>
          <cell r="J1316">
            <v>99.8311</v>
          </cell>
          <cell r="K1316">
            <v>0.084125</v>
          </cell>
          <cell r="L1316">
            <v>0.013562000000000005</v>
          </cell>
          <cell r="M1316" t="str">
            <v>Maturity</v>
          </cell>
          <cell r="N1316">
            <v>45817</v>
          </cell>
          <cell r="O1316">
            <v>1.0487237068642863</v>
          </cell>
          <cell r="P1316">
            <v>0.9824677957336659</v>
          </cell>
          <cell r="Q1316">
            <v>0.9062311041011563</v>
          </cell>
          <cell r="R1316" t="str">
            <v>[ICRA]AA+</v>
          </cell>
          <cell r="S1316" t="str">
            <v/>
          </cell>
          <cell r="T1316">
            <v>99.8302</v>
          </cell>
          <cell r="U1316">
            <v>0.084125</v>
          </cell>
          <cell r="V1316">
            <v>0.013580999999999996</v>
          </cell>
          <cell r="W1316" t="str">
            <v>Level-3</v>
          </cell>
          <cell r="X1316" t="str">
            <v>Maturity</v>
          </cell>
          <cell r="Y1316" t="str">
            <v/>
          </cell>
          <cell r="Z1316">
            <v>0</v>
          </cell>
          <cell r="AA1316" t="str">
            <v/>
          </cell>
          <cell r="AB1316" t="str">
            <v/>
          </cell>
          <cell r="AC1316" t="str">
            <v/>
          </cell>
          <cell r="AD1316" t="str">
            <v/>
          </cell>
          <cell r="AE1316" t="str">
            <v/>
          </cell>
          <cell r="AF1316" t="str">
            <v/>
          </cell>
          <cell r="AG1316" t="str">
            <v/>
          </cell>
          <cell r="AH1316" t="str">
            <v/>
          </cell>
          <cell r="AI1316" t="str">
            <v/>
          </cell>
          <cell r="AJ1316" t="str">
            <v/>
          </cell>
          <cell r="AK1316" t="str">
            <v/>
          </cell>
        </row>
        <row r="1317">
          <cell r="C1317" t="str">
            <v>INE883F07314</v>
          </cell>
          <cell r="D1317" t="str">
            <v>Aadhar Housing Finance Ltd.</v>
          </cell>
          <cell r="E1317" t="str">
            <v>Aadhar Housing Finance 08.50%  17-Aug-2026</v>
          </cell>
          <cell r="F1317" t="str">
            <v>Bond</v>
          </cell>
          <cell r="G1317">
            <v>46251</v>
          </cell>
          <cell r="H1317">
            <v>0.085</v>
          </cell>
          <cell r="I1317">
            <v>100</v>
          </cell>
          <cell r="J1317">
            <v>99.7414</v>
          </cell>
          <cell r="K1317">
            <v>0.086</v>
          </cell>
          <cell r="L1317">
            <v>0.015885999999999997</v>
          </cell>
          <cell r="M1317" t="str">
            <v>Maturity</v>
          </cell>
          <cell r="N1317">
            <v>46251</v>
          </cell>
          <cell r="O1317">
            <v>2.237704918032787</v>
          </cell>
          <cell r="P1317">
            <v>2.005779820024611</v>
          </cell>
          <cell r="Q1317">
            <v>1.846942744037395</v>
          </cell>
          <cell r="R1317" t="str">
            <v>[ICRA]AA</v>
          </cell>
          <cell r="S1317" t="str">
            <v/>
          </cell>
          <cell r="T1317">
            <v>99.7407</v>
          </cell>
          <cell r="U1317">
            <v>0.086</v>
          </cell>
          <cell r="V1317">
            <v>0.016884999999999997</v>
          </cell>
          <cell r="W1317" t="str">
            <v>Level-2</v>
          </cell>
          <cell r="X1317" t="str">
            <v>Maturity</v>
          </cell>
          <cell r="Y1317" t="str">
            <v/>
          </cell>
          <cell r="Z1317">
            <v>0</v>
          </cell>
          <cell r="AA1317" t="str">
            <v/>
          </cell>
          <cell r="AB1317" t="str">
            <v/>
          </cell>
          <cell r="AC1317" t="str">
            <v/>
          </cell>
          <cell r="AD1317" t="str">
            <v/>
          </cell>
          <cell r="AE1317" t="str">
            <v/>
          </cell>
          <cell r="AF1317" t="str">
            <v/>
          </cell>
          <cell r="AG1317" t="str">
            <v/>
          </cell>
          <cell r="AH1317" t="str">
            <v/>
          </cell>
          <cell r="AI1317" t="str">
            <v/>
          </cell>
          <cell r="AJ1317" t="str">
            <v/>
          </cell>
          <cell r="AK1317" t="str">
            <v/>
          </cell>
        </row>
        <row r="1318">
          <cell r="C1318" t="str">
            <v>INE020B08EM0</v>
          </cell>
          <cell r="D1318" t="str">
            <v>Rural Electrification Corporation Ltd.</v>
          </cell>
          <cell r="E1318" t="str">
            <v>RECL 07.64% (Series 225) 30-Jun-2026</v>
          </cell>
          <cell r="F1318" t="str">
            <v>Bond</v>
          </cell>
          <cell r="G1318">
            <v>46203</v>
          </cell>
          <cell r="H1318">
            <v>0.0764</v>
          </cell>
          <cell r="I1318">
            <v>100</v>
          </cell>
          <cell r="J1318">
            <v>99.9816</v>
          </cell>
          <cell r="K1318">
            <v>0.0764</v>
          </cell>
          <cell r="L1318">
            <v>0.006286</v>
          </cell>
          <cell r="M1318" t="str">
            <v>Maturity</v>
          </cell>
          <cell r="N1318">
            <v>46203</v>
          </cell>
          <cell r="O1318">
            <v>2.1065573770491803</v>
          </cell>
          <cell r="P1318">
            <v>1.9127694857714164</v>
          </cell>
          <cell r="Q1318">
            <v>1.7770062112332</v>
          </cell>
          <cell r="R1318" t="str">
            <v>CRISIL AAA</v>
          </cell>
          <cell r="S1318" t="str">
            <v/>
          </cell>
          <cell r="T1318">
            <v>99.9812</v>
          </cell>
          <cell r="U1318">
            <v>0.0764</v>
          </cell>
          <cell r="V1318">
            <v>0.006385000000000002</v>
          </cell>
          <cell r="W1318" t="str">
            <v>Level-1</v>
          </cell>
          <cell r="X1318" t="str">
            <v>Maturity</v>
          </cell>
          <cell r="Y1318" t="str">
            <v/>
          </cell>
          <cell r="Z1318">
            <v>0</v>
          </cell>
          <cell r="AA1318" t="str">
            <v/>
          </cell>
          <cell r="AB1318" t="str">
            <v/>
          </cell>
          <cell r="AC1318" t="str">
            <v/>
          </cell>
          <cell r="AD1318" t="str">
            <v/>
          </cell>
          <cell r="AE1318" t="str">
            <v/>
          </cell>
          <cell r="AF1318" t="str">
            <v/>
          </cell>
          <cell r="AG1318" t="str">
            <v/>
          </cell>
          <cell r="AH1318" t="str">
            <v/>
          </cell>
          <cell r="AI1318" t="str">
            <v/>
          </cell>
          <cell r="AJ1318" t="str">
            <v/>
          </cell>
          <cell r="AK1318" t="str">
            <v/>
          </cell>
        </row>
        <row r="1319">
          <cell r="C1319" t="str">
            <v>INE752E07IZ7</v>
          </cell>
          <cell r="D1319" t="str">
            <v>Power Grid Corporation of India Ltd.</v>
          </cell>
          <cell r="E1319" t="str">
            <v>PGC 09.35% (XXXVI- Issue STRPPS-N) 29-Aug-2029</v>
          </cell>
          <cell r="F1319" t="str">
            <v>Bond</v>
          </cell>
          <cell r="G1319">
            <v>47359</v>
          </cell>
          <cell r="H1319">
            <v>0.0935</v>
          </cell>
          <cell r="I1319">
            <v>100</v>
          </cell>
          <cell r="J1319">
            <v>107.7893</v>
          </cell>
          <cell r="K1319">
            <v>0.0749</v>
          </cell>
          <cell r="L1319">
            <v>0.0045409999999999895</v>
          </cell>
          <cell r="M1319" t="str">
            <v>Maturity</v>
          </cell>
          <cell r="N1319">
            <v>47359</v>
          </cell>
          <cell r="O1319">
            <v>5.270491803278689</v>
          </cell>
          <cell r="P1319">
            <v>4.1736049600751715</v>
          </cell>
          <cell r="Q1319">
            <v>3.882784407921827</v>
          </cell>
          <cell r="R1319" t="str">
            <v>CRISIL AAA</v>
          </cell>
          <cell r="S1319" t="str">
            <v/>
          </cell>
          <cell r="T1319">
            <v>107.7922</v>
          </cell>
          <cell r="U1319">
            <v>0.0749</v>
          </cell>
          <cell r="V1319">
            <v>0.003822999999999993</v>
          </cell>
          <cell r="W1319" t="str">
            <v>Level-2</v>
          </cell>
          <cell r="X1319" t="str">
            <v>Maturity</v>
          </cell>
          <cell r="Y1319" t="str">
            <v/>
          </cell>
          <cell r="Z1319">
            <v>0</v>
          </cell>
          <cell r="AA1319" t="str">
            <v/>
          </cell>
          <cell r="AB1319" t="str">
            <v/>
          </cell>
          <cell r="AC1319" t="str">
            <v/>
          </cell>
          <cell r="AD1319" t="str">
            <v/>
          </cell>
          <cell r="AE1319" t="str">
            <v/>
          </cell>
          <cell r="AF1319" t="str">
            <v/>
          </cell>
          <cell r="AG1319" t="str">
            <v/>
          </cell>
          <cell r="AH1319" t="str">
            <v/>
          </cell>
          <cell r="AI1319" t="str">
            <v/>
          </cell>
          <cell r="AJ1319" t="str">
            <v/>
          </cell>
          <cell r="AK1319" t="str">
            <v/>
          </cell>
        </row>
        <row r="1320">
          <cell r="C1320" t="str">
            <v>INE206D08378</v>
          </cell>
          <cell r="D1320" t="str">
            <v>Nuclear Power Corporation Of India Ltd.</v>
          </cell>
          <cell r="E1320" t="str">
            <v>NPCL 08.13% (Series-XXXII(B)) 28-Mar-2028</v>
          </cell>
          <cell r="F1320" t="str">
            <v>Bond</v>
          </cell>
          <cell r="G1320">
            <v>46840</v>
          </cell>
          <cell r="H1320">
            <v>0.0813</v>
          </cell>
          <cell r="I1320">
            <v>100</v>
          </cell>
          <cell r="J1320">
            <v>102.2909</v>
          </cell>
          <cell r="K1320">
            <v>0.075667</v>
          </cell>
          <cell r="L1320">
            <v>0.005462999999999996</v>
          </cell>
          <cell r="M1320" t="str">
            <v>Maturity</v>
          </cell>
          <cell r="N1320">
            <v>46840</v>
          </cell>
          <cell r="O1320">
            <v>3.8497118047758065</v>
          </cell>
          <cell r="P1320">
            <v>3.347500442975671</v>
          </cell>
          <cell r="Q1320">
            <v>3.225469637447308</v>
          </cell>
          <cell r="R1320" t="str">
            <v>CRISIL AAA</v>
          </cell>
          <cell r="S1320" t="str">
            <v/>
          </cell>
          <cell r="T1320">
            <v>102.2925</v>
          </cell>
          <cell r="U1320">
            <v>0.075667</v>
          </cell>
          <cell r="V1320">
            <v>0.005125999999999992</v>
          </cell>
          <cell r="W1320" t="str">
            <v>Level-3</v>
          </cell>
          <cell r="X1320" t="str">
            <v>Maturity</v>
          </cell>
          <cell r="Y1320" t="str">
            <v/>
          </cell>
          <cell r="Z1320">
            <v>0</v>
          </cell>
          <cell r="AA1320" t="str">
            <v/>
          </cell>
          <cell r="AB1320" t="str">
            <v/>
          </cell>
          <cell r="AC1320" t="str">
            <v/>
          </cell>
          <cell r="AD1320" t="str">
            <v/>
          </cell>
          <cell r="AE1320" t="str">
            <v/>
          </cell>
          <cell r="AF1320" t="str">
            <v/>
          </cell>
          <cell r="AG1320" t="str">
            <v/>
          </cell>
          <cell r="AH1320" t="str">
            <v/>
          </cell>
          <cell r="AI1320" t="str">
            <v/>
          </cell>
          <cell r="AJ1320" t="str">
            <v/>
          </cell>
          <cell r="AK1320" t="str">
            <v/>
          </cell>
        </row>
        <row r="1321">
          <cell r="C1321" t="str">
            <v>INE976I08342</v>
          </cell>
          <cell r="D1321" t="str">
            <v>Tata Capital Ltd.</v>
          </cell>
          <cell r="E1321" t="str">
            <v>Tata Capital 07.22% Option I (Series A FY 2020-21) 04-Aug-2025</v>
          </cell>
          <cell r="F1321" t="str">
            <v>Bond</v>
          </cell>
          <cell r="G1321">
            <v>45873</v>
          </cell>
          <cell r="H1321">
            <v>0.0722</v>
          </cell>
          <cell r="I1321">
            <v>100</v>
          </cell>
          <cell r="J1321">
            <v>98.7808</v>
          </cell>
          <cell r="K1321">
            <v>0.0829</v>
          </cell>
          <cell r="L1321">
            <v>0.012337</v>
          </cell>
          <cell r="M1321" t="str">
            <v>Maturity</v>
          </cell>
          <cell r="N1321">
            <v>45873</v>
          </cell>
          <cell r="O1321">
            <v>1.2021857923497268</v>
          </cell>
          <cell r="P1321">
            <v>1.1314890407502307</v>
          </cell>
          <cell r="Q1321">
            <v>1.0448693699789737</v>
          </cell>
          <cell r="R1321" t="str">
            <v>CRISIL AAA</v>
          </cell>
          <cell r="S1321" t="str">
            <v/>
          </cell>
          <cell r="T1321">
            <v>98.7778</v>
          </cell>
          <cell r="U1321">
            <v>0.0829</v>
          </cell>
          <cell r="V1321">
            <v>0.011856000000000005</v>
          </cell>
          <cell r="W1321" t="str">
            <v>Level-2</v>
          </cell>
          <cell r="X1321" t="str">
            <v>Maturity</v>
          </cell>
          <cell r="Y1321" t="str">
            <v/>
          </cell>
          <cell r="Z1321">
            <v>0</v>
          </cell>
          <cell r="AA1321" t="str">
            <v/>
          </cell>
          <cell r="AB1321" t="str">
            <v/>
          </cell>
          <cell r="AC1321" t="str">
            <v/>
          </cell>
          <cell r="AD1321" t="str">
            <v/>
          </cell>
          <cell r="AE1321" t="str">
            <v/>
          </cell>
          <cell r="AF1321" t="str">
            <v/>
          </cell>
          <cell r="AG1321" t="str">
            <v/>
          </cell>
          <cell r="AH1321" t="str">
            <v/>
          </cell>
          <cell r="AI1321" t="str">
            <v/>
          </cell>
          <cell r="AJ1321" t="str">
            <v/>
          </cell>
          <cell r="AK1321" t="str">
            <v/>
          </cell>
        </row>
        <row r="1322">
          <cell r="C1322" t="str">
            <v>INE296A07RO8</v>
          </cell>
          <cell r="D1322" t="str">
            <v>Bajaj Finance Ltd.</v>
          </cell>
          <cell r="E1322" t="str">
            <v>Bajaj Finance 06.00% (series 268 Option II) 24-Dec-2025</v>
          </cell>
          <cell r="F1322" t="str">
            <v>Bond</v>
          </cell>
          <cell r="G1322">
            <v>46015</v>
          </cell>
          <cell r="H1322">
            <v>0.06</v>
          </cell>
          <cell r="I1322">
            <v>100</v>
          </cell>
          <cell r="J1322">
            <v>97.0033</v>
          </cell>
          <cell r="K1322">
            <v>0.0805</v>
          </cell>
          <cell r="L1322">
            <v>0.009937000000000001</v>
          </cell>
          <cell r="M1322" t="str">
            <v>Maturity</v>
          </cell>
          <cell r="N1322">
            <v>46015</v>
          </cell>
          <cell r="O1322">
            <v>1.5901639344262295</v>
          </cell>
          <cell r="P1322">
            <v>1.5297963179766958</v>
          </cell>
          <cell r="Q1322">
            <v>1.4158225987752853</v>
          </cell>
          <cell r="R1322" t="str">
            <v>CRISIL AAA</v>
          </cell>
          <cell r="S1322" t="str">
            <v/>
          </cell>
          <cell r="T1322">
            <v>96.9987</v>
          </cell>
          <cell r="U1322">
            <v>0.0805</v>
          </cell>
          <cell r="V1322">
            <v>0.009955999999999993</v>
          </cell>
          <cell r="W1322" t="str">
            <v>Level-3</v>
          </cell>
          <cell r="X1322" t="str">
            <v>Maturity</v>
          </cell>
          <cell r="Y1322" t="str">
            <v/>
          </cell>
          <cell r="Z1322">
            <v>0</v>
          </cell>
          <cell r="AA1322" t="str">
            <v/>
          </cell>
          <cell r="AB1322" t="str">
            <v/>
          </cell>
          <cell r="AC1322" t="str">
            <v/>
          </cell>
          <cell r="AD1322" t="str">
            <v/>
          </cell>
          <cell r="AE1322" t="str">
            <v/>
          </cell>
          <cell r="AF1322" t="str">
            <v/>
          </cell>
          <cell r="AG1322" t="str">
            <v/>
          </cell>
          <cell r="AH1322" t="str">
            <v/>
          </cell>
          <cell r="AI1322" t="str">
            <v/>
          </cell>
          <cell r="AJ1322" t="str">
            <v/>
          </cell>
          <cell r="AK1322" t="str">
            <v/>
          </cell>
        </row>
        <row r="1323">
          <cell r="C1323" t="str">
            <v>INE412L08011</v>
          </cell>
          <cell r="D1323" t="str">
            <v>Creamline Dairy Products Ltd.</v>
          </cell>
          <cell r="E1323" t="str">
            <v>Creamline dairy products 08.65%  21-Aug-2026</v>
          </cell>
          <cell r="F1323" t="str">
            <v>Bond</v>
          </cell>
          <cell r="G1323">
            <v>46255</v>
          </cell>
          <cell r="H1323">
            <v>0.0865</v>
          </cell>
          <cell r="I1323">
            <v>100</v>
          </cell>
          <cell r="J1323">
            <v>99.6386</v>
          </cell>
          <cell r="K1323">
            <v>0.088</v>
          </cell>
          <cell r="L1323">
            <v>0.017886</v>
          </cell>
          <cell r="M1323" t="str">
            <v>Maturity</v>
          </cell>
          <cell r="N1323">
            <v>46255</v>
          </cell>
          <cell r="O1323">
            <v>2.248633879781421</v>
          </cell>
          <cell r="P1323">
            <v>2.012933324661839</v>
          </cell>
          <cell r="Q1323">
            <v>1.8501225410494844</v>
          </cell>
          <cell r="R1323" t="str">
            <v>IND AA-</v>
          </cell>
          <cell r="S1323" t="str">
            <v/>
          </cell>
          <cell r="T1323">
            <v>99.6377</v>
          </cell>
          <cell r="U1323">
            <v>0.088</v>
          </cell>
          <cell r="V1323">
            <v>0.017884999999999998</v>
          </cell>
          <cell r="W1323" t="str">
            <v>Level-3</v>
          </cell>
          <cell r="X1323" t="str">
            <v>Maturity</v>
          </cell>
          <cell r="Y1323" t="str">
            <v/>
          </cell>
          <cell r="Z1323">
            <v>0</v>
          </cell>
          <cell r="AA1323" t="str">
            <v/>
          </cell>
          <cell r="AB1323" t="str">
            <v/>
          </cell>
          <cell r="AC1323" t="str">
            <v/>
          </cell>
          <cell r="AD1323" t="str">
            <v/>
          </cell>
          <cell r="AE1323" t="str">
            <v/>
          </cell>
          <cell r="AF1323" t="str">
            <v/>
          </cell>
          <cell r="AG1323" t="str">
            <v/>
          </cell>
          <cell r="AH1323" t="str">
            <v/>
          </cell>
          <cell r="AI1323" t="str">
            <v/>
          </cell>
          <cell r="AJ1323" t="str">
            <v/>
          </cell>
          <cell r="AK1323" t="str">
            <v/>
          </cell>
        </row>
        <row r="1324">
          <cell r="C1324" t="str">
            <v>INE163K07121</v>
          </cell>
          <cell r="D1324" t="str">
            <v>Phoenix ARC Pvt. Ltd.</v>
          </cell>
          <cell r="E1324" t="str">
            <v>Phoenix ARC 09.10% 21-Feb-2025</v>
          </cell>
          <cell r="F1324" t="str">
            <v>Bond</v>
          </cell>
          <cell r="G1324">
            <v>45709</v>
          </cell>
          <cell r="H1324">
            <v>0.091</v>
          </cell>
          <cell r="I1324">
            <v>100</v>
          </cell>
          <cell r="J1324">
            <v>99.6329</v>
          </cell>
          <cell r="K1324">
            <v>0.0966</v>
          </cell>
          <cell r="L1324">
            <v>0.02650000000000001</v>
          </cell>
          <cell r="M1324" t="str">
            <v>Maturity</v>
          </cell>
          <cell r="N1324">
            <v>45709</v>
          </cell>
          <cell r="O1324">
            <v>0.7527284976420391</v>
          </cell>
          <cell r="P1324">
            <v>0.7083444362044053</v>
          </cell>
          <cell r="Q1324">
            <v>0.645946047970459</v>
          </cell>
          <cell r="R1324" t="str">
            <v>CRISIL AA</v>
          </cell>
          <cell r="S1324" t="str">
            <v/>
          </cell>
          <cell r="T1324">
            <v>99.6309</v>
          </cell>
          <cell r="U1324">
            <v>0.0966</v>
          </cell>
          <cell r="V1324">
            <v>0.02650000000000001</v>
          </cell>
          <cell r="W1324" t="str">
            <v>Level-3</v>
          </cell>
          <cell r="X1324" t="str">
            <v>Maturity</v>
          </cell>
          <cell r="Y1324">
            <v>0.003713</v>
          </cell>
          <cell r="Z1324">
            <v>0</v>
          </cell>
          <cell r="AA1324" t="str">
            <v/>
          </cell>
          <cell r="AB1324" t="str">
            <v/>
          </cell>
          <cell r="AC1324" t="str">
            <v/>
          </cell>
          <cell r="AD1324" t="str">
            <v/>
          </cell>
          <cell r="AE1324" t="str">
            <v/>
          </cell>
          <cell r="AF1324" t="str">
            <v/>
          </cell>
          <cell r="AG1324" t="str">
            <v/>
          </cell>
          <cell r="AH1324" t="str">
            <v/>
          </cell>
          <cell r="AI1324" t="str">
            <v/>
          </cell>
          <cell r="AJ1324" t="str">
            <v/>
          </cell>
          <cell r="AK1324" t="str">
            <v/>
          </cell>
        </row>
        <row r="1325">
          <cell r="C1325" t="str">
            <v>INE443L08156</v>
          </cell>
          <cell r="D1325" t="str">
            <v>Belstar Microfinance Ltd.</v>
          </cell>
          <cell r="E1325" t="str">
            <v>Belstar Microfinance 10.00% 01-Aug-2025</v>
          </cell>
          <cell r="F1325" t="str">
            <v>Bond</v>
          </cell>
          <cell r="G1325">
            <v>45870</v>
          </cell>
          <cell r="H1325">
            <v>0.1</v>
          </cell>
          <cell r="I1325">
            <v>62.5</v>
          </cell>
          <cell r="J1325">
            <v>62.5393</v>
          </cell>
          <cell r="K1325">
            <v>0.1027</v>
          </cell>
          <cell r="L1325">
            <v>0.032137</v>
          </cell>
          <cell r="M1325" t="str">
            <v>Maturity</v>
          </cell>
          <cell r="N1325">
            <v>45870</v>
          </cell>
          <cell r="O1325">
            <v>1.192611722434314</v>
          </cell>
          <cell r="P1325">
            <v>0.667271768507315</v>
          </cell>
          <cell r="Q1325">
            <v>0.6505684242155799</v>
          </cell>
          <cell r="R1325" t="str">
            <v>CRISIL AA</v>
          </cell>
          <cell r="S1325" t="str">
            <v/>
          </cell>
          <cell r="T1325">
            <v>62.5395</v>
          </cell>
          <cell r="U1325">
            <v>0.1027</v>
          </cell>
          <cell r="V1325">
            <v>0.032156000000000004</v>
          </cell>
          <cell r="W1325" t="str">
            <v>Level-3</v>
          </cell>
          <cell r="X1325" t="str">
            <v>Maturity</v>
          </cell>
          <cell r="Y1325" t="str">
            <v/>
          </cell>
          <cell r="Z1325">
            <v>0</v>
          </cell>
          <cell r="AA1325" t="str">
            <v/>
          </cell>
          <cell r="AB1325" t="str">
            <v/>
          </cell>
          <cell r="AC1325" t="str">
            <v/>
          </cell>
          <cell r="AD1325" t="str">
            <v/>
          </cell>
          <cell r="AE1325" t="str">
            <v/>
          </cell>
          <cell r="AF1325" t="str">
            <v/>
          </cell>
          <cell r="AG1325" t="str">
            <v/>
          </cell>
          <cell r="AH1325" t="str">
            <v/>
          </cell>
          <cell r="AI1325" t="str">
            <v/>
          </cell>
          <cell r="AJ1325" t="str">
            <v/>
          </cell>
          <cell r="AK1325" t="str">
            <v/>
          </cell>
        </row>
        <row r="1326">
          <cell r="C1326" t="str">
            <v>INE563J08015</v>
          </cell>
          <cell r="D1326" t="str">
            <v>Astec Lifesciences Ltd.</v>
          </cell>
          <cell r="E1326" t="str">
            <v>Astec Lifesciences 08.40% 21-Aug-2026</v>
          </cell>
          <cell r="F1326" t="str">
            <v>Bond</v>
          </cell>
          <cell r="G1326">
            <v>46255</v>
          </cell>
          <cell r="H1326">
            <v>0.084</v>
          </cell>
          <cell r="I1326">
            <v>100</v>
          </cell>
          <cell r="J1326">
            <v>99.6711</v>
          </cell>
          <cell r="K1326">
            <v>0.08535</v>
          </cell>
          <cell r="L1326">
            <v>0.015236</v>
          </cell>
          <cell r="M1326" t="str">
            <v>Maturity</v>
          </cell>
          <cell r="N1326">
            <v>46255</v>
          </cell>
          <cell r="O1326">
            <v>2.248626394191182</v>
          </cell>
          <cell r="P1326">
            <v>2.0194265107353124</v>
          </cell>
          <cell r="Q1326">
            <v>1.8606223897685654</v>
          </cell>
          <cell r="R1326" t="str">
            <v>IND AA-</v>
          </cell>
          <cell r="S1326" t="str">
            <v/>
          </cell>
          <cell r="T1326">
            <v>99.6703</v>
          </cell>
          <cell r="U1326">
            <v>0.08535</v>
          </cell>
          <cell r="V1326">
            <v>0.015234999999999999</v>
          </cell>
          <cell r="W1326" t="str">
            <v>Level-3</v>
          </cell>
          <cell r="X1326" t="str">
            <v>Maturity</v>
          </cell>
          <cell r="Y1326" t="str">
            <v/>
          </cell>
          <cell r="Z1326">
            <v>0</v>
          </cell>
          <cell r="AA1326" t="str">
            <v/>
          </cell>
          <cell r="AB1326" t="str">
            <v/>
          </cell>
          <cell r="AC1326" t="str">
            <v/>
          </cell>
          <cell r="AD1326" t="str">
            <v/>
          </cell>
        </row>
        <row r="1327">
          <cell r="C1327" t="str">
            <v>INE219X07405</v>
          </cell>
          <cell r="D1327" t="str">
            <v>India Grid Trust</v>
          </cell>
          <cell r="E1327" t="str">
            <v>India Grid Trust 07.50% (Series T) 26-Aug-2024</v>
          </cell>
          <cell r="F1327" t="str">
            <v>Bond</v>
          </cell>
          <cell r="G1327">
            <v>45530</v>
          </cell>
          <cell r="H1327">
            <v>0.075</v>
          </cell>
          <cell r="I1327">
            <v>100</v>
          </cell>
          <cell r="J1327">
            <v>99.973</v>
          </cell>
          <cell r="K1327">
            <v>0.07825</v>
          </cell>
          <cell r="L1327">
            <v>0.009193320476190467</v>
          </cell>
          <cell r="M1327" t="str">
            <v>Maturity</v>
          </cell>
          <cell r="N1327">
            <v>45530</v>
          </cell>
          <cell r="O1327">
            <v>0.26229508196721313</v>
          </cell>
          <cell r="P1327">
            <v>0.25516341363427075</v>
          </cell>
          <cell r="Q1327">
            <v>0.250267554597458</v>
          </cell>
          <cell r="R1327" t="str">
            <v>[ICRA]AAA</v>
          </cell>
          <cell r="S1327" t="str">
            <v/>
          </cell>
          <cell r="T1327">
            <v>99.9726</v>
          </cell>
          <cell r="U1327">
            <v>0.07825</v>
          </cell>
          <cell r="V1327">
            <v>0.00779431818181818</v>
          </cell>
          <cell r="W1327" t="str">
            <v>Level-3</v>
          </cell>
          <cell r="X1327" t="str">
            <v>Maturity</v>
          </cell>
          <cell r="Y1327" t="str">
            <v/>
          </cell>
          <cell r="Z1327">
            <v>0</v>
          </cell>
          <cell r="AA1327" t="str">
            <v/>
          </cell>
          <cell r="AB1327" t="str">
            <v/>
          </cell>
          <cell r="AC1327" t="str">
            <v/>
          </cell>
          <cell r="AD1327" t="str">
            <v/>
          </cell>
          <cell r="AE1327" t="str">
            <v/>
          </cell>
          <cell r="AF1327" t="str">
            <v/>
          </cell>
          <cell r="AG1327" t="str">
            <v/>
          </cell>
          <cell r="AH1327" t="str">
            <v/>
          </cell>
          <cell r="AI1327" t="str">
            <v/>
          </cell>
          <cell r="AJ1327" t="str">
            <v/>
          </cell>
          <cell r="AK1327" t="str">
            <v/>
          </cell>
        </row>
        <row r="1328">
          <cell r="C1328" t="str">
            <v>INE219X07397</v>
          </cell>
          <cell r="D1328" t="str">
            <v>India Grid Trust</v>
          </cell>
          <cell r="E1328" t="str">
            <v>India Grid Trust 07.50% (Series V) 29-Aug-2024</v>
          </cell>
          <cell r="F1328" t="str">
            <v>Bond</v>
          </cell>
          <cell r="G1328">
            <v>45533</v>
          </cell>
          <cell r="H1328">
            <v>0.075</v>
          </cell>
          <cell r="I1328">
            <v>100</v>
          </cell>
          <cell r="J1328">
            <v>99.9716</v>
          </cell>
          <cell r="K1328">
            <v>0.07825</v>
          </cell>
          <cell r="L1328">
            <v>0.009193320476190467</v>
          </cell>
          <cell r="M1328" t="str">
            <v>Maturity</v>
          </cell>
          <cell r="N1328">
            <v>45533</v>
          </cell>
          <cell r="O1328">
            <v>0.27049180327868855</v>
          </cell>
          <cell r="P1328">
            <v>0.2632083691968908</v>
          </cell>
          <cell r="Q1328">
            <v>0.2581581503800805</v>
          </cell>
          <cell r="R1328" t="str">
            <v>[ICRA]AAA</v>
          </cell>
          <cell r="S1328" t="str">
            <v/>
          </cell>
          <cell r="T1328">
            <v>99.9712</v>
          </cell>
          <cell r="U1328">
            <v>0.07825</v>
          </cell>
          <cell r="V1328">
            <v>0.00779431818181818</v>
          </cell>
          <cell r="W1328" t="str">
            <v>Level-3</v>
          </cell>
          <cell r="X1328" t="str">
            <v>Maturity</v>
          </cell>
          <cell r="Y1328" t="str">
            <v/>
          </cell>
          <cell r="Z1328">
            <v>0</v>
          </cell>
          <cell r="AA1328" t="str">
            <v/>
          </cell>
          <cell r="AB1328" t="str">
            <v/>
          </cell>
          <cell r="AC1328" t="str">
            <v/>
          </cell>
          <cell r="AD1328" t="str">
            <v/>
          </cell>
          <cell r="AE1328" t="str">
            <v/>
          </cell>
          <cell r="AF1328" t="str">
            <v/>
          </cell>
          <cell r="AG1328" t="str">
            <v/>
          </cell>
          <cell r="AH1328" t="str">
            <v/>
          </cell>
          <cell r="AI1328" t="str">
            <v/>
          </cell>
          <cell r="AJ1328" t="str">
            <v/>
          </cell>
          <cell r="AK1328" t="str">
            <v/>
          </cell>
        </row>
        <row r="1329">
          <cell r="C1329" t="str">
            <v>INE115A07PD7</v>
          </cell>
          <cell r="D1329" t="str">
            <v>LIC Housing Finance Ltd.</v>
          </cell>
          <cell r="E1329" t="str">
            <v>LICHF 06.40% (Tranche 408 Option I) 24Jan-2025</v>
          </cell>
          <cell r="F1329" t="str">
            <v>Bond</v>
          </cell>
          <cell r="G1329">
            <v>45681</v>
          </cell>
          <cell r="H1329">
            <v>0.064</v>
          </cell>
          <cell r="I1329">
            <v>100</v>
          </cell>
          <cell r="J1329">
            <v>99.0687</v>
          </cell>
          <cell r="K1329">
            <v>0.077</v>
          </cell>
          <cell r="L1329">
            <v>0.006900000000000003</v>
          </cell>
          <cell r="M1329" t="str">
            <v>Maturity</v>
          </cell>
          <cell r="N1329">
            <v>45681</v>
          </cell>
          <cell r="O1329">
            <v>0.674863387978142</v>
          </cell>
          <cell r="P1329">
            <v>0.6721311475409836</v>
          </cell>
          <cell r="Q1329">
            <v>0.6240772029164193</v>
          </cell>
          <cell r="R1329" t="str">
            <v>CRISIL AAA</v>
          </cell>
          <cell r="S1329" t="str">
            <v/>
          </cell>
          <cell r="T1329">
            <v>99.066</v>
          </cell>
          <cell r="U1329">
            <v>0.077</v>
          </cell>
          <cell r="V1329">
            <v>0.006944999999999993</v>
          </cell>
          <cell r="W1329" t="str">
            <v>Level-3</v>
          </cell>
          <cell r="X1329" t="str">
            <v>Maturity</v>
          </cell>
          <cell r="Y1329" t="str">
            <v/>
          </cell>
          <cell r="Z1329">
            <v>0</v>
          </cell>
          <cell r="AA1329" t="str">
            <v/>
          </cell>
          <cell r="AB1329" t="str">
            <v/>
          </cell>
          <cell r="AC1329" t="str">
            <v/>
          </cell>
          <cell r="AD1329" t="str">
            <v/>
          </cell>
          <cell r="AE1329" t="str">
            <v/>
          </cell>
          <cell r="AF1329" t="str">
            <v/>
          </cell>
          <cell r="AG1329" t="str">
            <v/>
          </cell>
          <cell r="AH1329" t="str">
            <v/>
          </cell>
          <cell r="AI1329" t="str">
            <v/>
          </cell>
          <cell r="AJ1329" t="str">
            <v/>
          </cell>
          <cell r="AK1329" t="str">
            <v/>
          </cell>
        </row>
        <row r="1330">
          <cell r="C1330" t="str">
            <v>INE134E08MT1</v>
          </cell>
          <cell r="D1330" t="str">
            <v>Power Finance Corporation Ltd.</v>
          </cell>
          <cell r="E1330" t="str">
            <v>PFC 07.64% (Series 233 B) 25-Aug-2026</v>
          </cell>
          <cell r="F1330" t="str">
            <v>Bond</v>
          </cell>
          <cell r="G1330">
            <v>46259</v>
          </cell>
          <cell r="H1330">
            <v>0.0764</v>
          </cell>
          <cell r="I1330">
            <v>100</v>
          </cell>
          <cell r="J1330">
            <v>99.9464</v>
          </cell>
          <cell r="K1330">
            <v>0.0764</v>
          </cell>
          <cell r="L1330">
            <v>0.006286</v>
          </cell>
          <cell r="M1330" t="str">
            <v>Maturity</v>
          </cell>
          <cell r="N1330">
            <v>46259</v>
          </cell>
          <cell r="O1330">
            <v>2.259562841530055</v>
          </cell>
          <cell r="P1330">
            <v>2.0489363871883097</v>
          </cell>
          <cell r="Q1330">
            <v>1.9035083493016625</v>
          </cell>
          <cell r="R1330" t="str">
            <v>CRISIL AAA</v>
          </cell>
          <cell r="S1330" t="str">
            <v/>
          </cell>
          <cell r="T1330">
            <v>99.946</v>
          </cell>
          <cell r="U1330">
            <v>0.0764</v>
          </cell>
          <cell r="V1330">
            <v>0.005985000000000004</v>
          </cell>
          <cell r="W1330" t="str">
            <v>Level-2</v>
          </cell>
          <cell r="X1330" t="str">
            <v>Maturity</v>
          </cell>
          <cell r="Y1330" t="str">
            <v/>
          </cell>
          <cell r="Z1330">
            <v>0</v>
          </cell>
          <cell r="AA1330" t="str">
            <v/>
          </cell>
          <cell r="AB1330" t="str">
            <v/>
          </cell>
          <cell r="AC1330" t="str">
            <v/>
          </cell>
          <cell r="AD1330" t="str">
            <v/>
          </cell>
          <cell r="AE1330" t="str">
            <v/>
          </cell>
          <cell r="AF1330" t="str">
            <v/>
          </cell>
          <cell r="AG1330" t="str">
            <v/>
          </cell>
          <cell r="AH1330" t="str">
            <v/>
          </cell>
          <cell r="AI1330" t="str">
            <v/>
          </cell>
          <cell r="AJ1330" t="str">
            <v/>
          </cell>
          <cell r="AK1330" t="str">
            <v/>
          </cell>
        </row>
        <row r="1331">
          <cell r="C1331" t="str">
            <v>INE134E08MS3</v>
          </cell>
          <cell r="D1331" t="str">
            <v>Power Finance Corporation Ltd.</v>
          </cell>
          <cell r="E1331" t="str">
            <v>PFC 0% (Series 233 A) 25-Aug-2026</v>
          </cell>
          <cell r="F1331" t="str">
            <v>Bond</v>
          </cell>
          <cell r="G1331">
            <v>46259</v>
          </cell>
          <cell r="H1331">
            <v>0</v>
          </cell>
          <cell r="I1331">
            <v>100</v>
          </cell>
          <cell r="J1331">
            <v>84.7087</v>
          </cell>
          <cell r="K1331">
            <v>0.0764</v>
          </cell>
          <cell r="L1331">
            <v>0.006286</v>
          </cell>
          <cell r="M1331" t="str">
            <v>Maturity</v>
          </cell>
          <cell r="N1331">
            <v>46259</v>
          </cell>
          <cell r="O1331">
            <v>2.259562841530055</v>
          </cell>
          <cell r="P1331">
            <v>2.2568306010928962</v>
          </cell>
          <cell r="Q1331">
            <v>2.0966467865968936</v>
          </cell>
          <cell r="R1331" t="str">
            <v>CRISIL AAA</v>
          </cell>
          <cell r="S1331" t="str">
            <v/>
          </cell>
          <cell r="T1331">
            <v>84.6917</v>
          </cell>
          <cell r="U1331">
            <v>0.0764</v>
          </cell>
          <cell r="V1331">
            <v>0.005985000000000004</v>
          </cell>
          <cell r="W1331" t="str">
            <v>Level-2</v>
          </cell>
          <cell r="X1331" t="str">
            <v>Maturity</v>
          </cell>
          <cell r="Y1331" t="str">
            <v/>
          </cell>
          <cell r="Z1331">
            <v>0</v>
          </cell>
          <cell r="AA1331" t="str">
            <v/>
          </cell>
          <cell r="AB1331" t="str">
            <v/>
          </cell>
          <cell r="AC1331" t="str">
            <v/>
          </cell>
          <cell r="AD1331" t="str">
            <v/>
          </cell>
          <cell r="AE1331" t="str">
            <v/>
          </cell>
          <cell r="AF1331" t="str">
            <v/>
          </cell>
          <cell r="AG1331" t="str">
            <v/>
          </cell>
          <cell r="AH1331" t="str">
            <v/>
          </cell>
          <cell r="AI1331" t="str">
            <v/>
          </cell>
          <cell r="AJ1331" t="str">
            <v/>
          </cell>
          <cell r="AK1331" t="str">
            <v/>
          </cell>
        </row>
        <row r="1332">
          <cell r="C1332" t="str">
            <v>INE134E08MR5</v>
          </cell>
          <cell r="D1332" t="str">
            <v>Power Finance Corporation Ltd.</v>
          </cell>
          <cell r="E1332" t="str">
            <v>PFC 07.60% (Series 233 C) 25-Aug-2033</v>
          </cell>
          <cell r="F1332" t="str">
            <v>Bond</v>
          </cell>
          <cell r="G1332">
            <v>48816</v>
          </cell>
          <cell r="H1332">
            <v>0.076</v>
          </cell>
          <cell r="I1332">
            <v>100</v>
          </cell>
          <cell r="J1332">
            <v>100.6636</v>
          </cell>
          <cell r="K1332">
            <v>0.0749</v>
          </cell>
          <cell r="L1332">
            <v>0.004240999999999995</v>
          </cell>
          <cell r="M1332" t="str">
            <v>Maturity</v>
          </cell>
          <cell r="N1332">
            <v>48816</v>
          </cell>
          <cell r="O1332">
            <v>9.259562841530055</v>
          </cell>
          <cell r="P1332">
            <v>6.619865918889885</v>
          </cell>
          <cell r="Q1332">
            <v>6.158587700148744</v>
          </cell>
          <cell r="R1332" t="str">
            <v>CRISIL AAA</v>
          </cell>
          <cell r="S1332" t="str">
            <v/>
          </cell>
          <cell r="T1332">
            <v>100.6634</v>
          </cell>
          <cell r="U1332">
            <v>0.0749</v>
          </cell>
          <cell r="V1332">
            <v>0.004507999999999998</v>
          </cell>
          <cell r="W1332" t="str">
            <v>Level-2</v>
          </cell>
          <cell r="X1332" t="str">
            <v>Maturity</v>
          </cell>
          <cell r="Y1332" t="str">
            <v/>
          </cell>
          <cell r="Z1332">
            <v>0</v>
          </cell>
          <cell r="AA1332" t="str">
            <v/>
          </cell>
          <cell r="AB1332" t="str">
            <v/>
          </cell>
          <cell r="AC1332" t="str">
            <v/>
          </cell>
          <cell r="AD1332" t="str">
            <v/>
          </cell>
          <cell r="AE1332" t="str">
            <v/>
          </cell>
          <cell r="AF1332" t="str">
            <v/>
          </cell>
          <cell r="AG1332" t="str">
            <v/>
          </cell>
          <cell r="AH1332" t="str">
            <v/>
          </cell>
          <cell r="AI1332" t="str">
            <v/>
          </cell>
          <cell r="AJ1332" t="str">
            <v/>
          </cell>
          <cell r="AK1332" t="str">
            <v/>
          </cell>
        </row>
        <row r="1333">
          <cell r="C1333" t="str">
            <v>INE151A08349</v>
          </cell>
          <cell r="D1333" t="str">
            <v>Tata Communications Ltd.</v>
          </cell>
          <cell r="E1333" t="str">
            <v>Tata Communication Ltd 07.75% 29-Aug-2026</v>
          </cell>
          <cell r="F1333" t="str">
            <v>Bond</v>
          </cell>
          <cell r="G1333">
            <v>46263</v>
          </cell>
          <cell r="H1333">
            <v>0.0775</v>
          </cell>
          <cell r="I1333">
            <v>100</v>
          </cell>
          <cell r="J1333">
            <v>100.0038</v>
          </cell>
          <cell r="K1333">
            <v>0.0772</v>
          </cell>
          <cell r="L1333">
            <v>0.007086000000000009</v>
          </cell>
          <cell r="M1333" t="str">
            <v>Maturity</v>
          </cell>
          <cell r="N1333">
            <v>46263</v>
          </cell>
          <cell r="O1333">
            <v>2.2704918032786887</v>
          </cell>
          <cell r="P1333">
            <v>2.057241948988762</v>
          </cell>
          <cell r="Q1333">
            <v>1.9098050027745657</v>
          </cell>
          <cell r="R1333" t="str">
            <v>CARE AAA</v>
          </cell>
          <cell r="S1333" t="str">
            <v/>
          </cell>
          <cell r="T1333">
            <v>100.0035</v>
          </cell>
          <cell r="U1333">
            <v>0.0772</v>
          </cell>
          <cell r="V1333">
            <v>0.007084999999999994</v>
          </cell>
          <cell r="W1333" t="str">
            <v>Level-3</v>
          </cell>
          <cell r="X1333" t="str">
            <v>Maturity</v>
          </cell>
          <cell r="Y1333" t="str">
            <v/>
          </cell>
          <cell r="Z1333">
            <v>0</v>
          </cell>
          <cell r="AA1333" t="str">
            <v/>
          </cell>
          <cell r="AB1333" t="str">
            <v/>
          </cell>
          <cell r="AC1333" t="str">
            <v/>
          </cell>
          <cell r="AD1333" t="str">
            <v/>
          </cell>
          <cell r="AE1333" t="str">
            <v/>
          </cell>
          <cell r="AF1333" t="str">
            <v/>
          </cell>
          <cell r="AG1333" t="str">
            <v/>
          </cell>
          <cell r="AH1333" t="str">
            <v/>
          </cell>
          <cell r="AI1333" t="str">
            <v/>
          </cell>
          <cell r="AJ1333" t="str">
            <v/>
          </cell>
          <cell r="AK1333" t="str">
            <v/>
          </cell>
        </row>
        <row r="1334">
          <cell r="C1334" t="str">
            <v>INE752E08700</v>
          </cell>
          <cell r="D1334" t="str">
            <v>Power Grid Corporation of India Ltd.</v>
          </cell>
          <cell r="E1334" t="str">
            <v>PGC 07.50% (Series LXXIII 2023 24) 24-Aug-2033</v>
          </cell>
          <cell r="F1334" t="str">
            <v>Bond</v>
          </cell>
          <cell r="G1334">
            <v>48815</v>
          </cell>
          <cell r="H1334">
            <v>0.075</v>
          </cell>
          <cell r="I1334">
            <v>100</v>
          </cell>
          <cell r="J1334">
            <v>99.794</v>
          </cell>
          <cell r="K1334">
            <v>0.075421</v>
          </cell>
          <cell r="L1334">
            <v>0.004762000000000002</v>
          </cell>
          <cell r="M1334" t="str">
            <v>Maturity</v>
          </cell>
          <cell r="N1334">
            <v>48815</v>
          </cell>
          <cell r="O1334">
            <v>9.256830601092895</v>
          </cell>
          <cell r="P1334">
            <v>3.7459532204077615</v>
          </cell>
          <cell r="Q1334">
            <v>3.4832435115250324</v>
          </cell>
          <cell r="R1334" t="str">
            <v>CRISIL AAA</v>
          </cell>
          <cell r="S1334" t="str">
            <v/>
          </cell>
          <cell r="T1334">
            <v>99.7935</v>
          </cell>
          <cell r="U1334">
            <v>0.075421</v>
          </cell>
          <cell r="V1334">
            <v>0.004529000000000005</v>
          </cell>
          <cell r="W1334" t="str">
            <v>Level-3</v>
          </cell>
          <cell r="X1334" t="str">
            <v>Maturity</v>
          </cell>
          <cell r="Y1334" t="str">
            <v/>
          </cell>
          <cell r="Z1334">
            <v>0</v>
          </cell>
          <cell r="AA1334" t="str">
            <v/>
          </cell>
          <cell r="AB1334" t="str">
            <v/>
          </cell>
          <cell r="AC1334" t="str">
            <v/>
          </cell>
          <cell r="AD1334">
            <v>9</v>
          </cell>
          <cell r="AE1334" t="str">
            <v/>
          </cell>
          <cell r="AF1334" t="str">
            <v/>
          </cell>
          <cell r="AG1334" t="str">
            <v/>
          </cell>
          <cell r="AH1334" t="str">
            <v/>
          </cell>
          <cell r="AI1334" t="str">
            <v/>
          </cell>
          <cell r="AJ1334" t="str">
            <v/>
          </cell>
          <cell r="AK1334" t="str">
            <v/>
          </cell>
        </row>
        <row r="1335">
          <cell r="C1335" t="str">
            <v>INE206D08303</v>
          </cell>
          <cell r="D1335" t="str">
            <v>Nuclear Power Corporation Of India Ltd.</v>
          </cell>
          <cell r="E1335" t="str">
            <v>NPCL 08.14% (Series-XXX Tranche E) 25-Mar-2030</v>
          </cell>
          <cell r="F1335" t="str">
            <v>Bond</v>
          </cell>
          <cell r="G1335">
            <v>47567</v>
          </cell>
          <cell r="H1335">
            <v>0.0814</v>
          </cell>
          <cell r="I1335">
            <v>100</v>
          </cell>
          <cell r="J1335">
            <v>103.817</v>
          </cell>
          <cell r="K1335">
            <v>0.074567</v>
          </cell>
          <cell r="L1335">
            <v>0.0042079999999999895</v>
          </cell>
          <cell r="M1335" t="str">
            <v>Maturity</v>
          </cell>
          <cell r="N1335">
            <v>47567</v>
          </cell>
          <cell r="O1335">
            <v>5.840152706040871</v>
          </cell>
          <cell r="P1335">
            <v>4.726282239343095</v>
          </cell>
          <cell r="Q1335">
            <v>4.556403566954545</v>
          </cell>
          <cell r="R1335" t="str">
            <v>CRISIL AAA</v>
          </cell>
          <cell r="S1335" t="str">
            <v/>
          </cell>
          <cell r="T1335">
            <v>103.8186</v>
          </cell>
          <cell r="U1335">
            <v>0.074567</v>
          </cell>
          <cell r="V1335">
            <v>0.004059999999999994</v>
          </cell>
          <cell r="W1335" t="str">
            <v>Level-3</v>
          </cell>
          <cell r="X1335" t="str">
            <v>Maturity</v>
          </cell>
          <cell r="Y1335" t="str">
            <v/>
          </cell>
          <cell r="Z1335">
            <v>0</v>
          </cell>
          <cell r="AA1335" t="str">
            <v/>
          </cell>
          <cell r="AB1335" t="str">
            <v/>
          </cell>
          <cell r="AC1335" t="str">
            <v/>
          </cell>
          <cell r="AD1335" t="str">
            <v/>
          </cell>
          <cell r="AE1335" t="str">
            <v/>
          </cell>
          <cell r="AF1335" t="str">
            <v/>
          </cell>
          <cell r="AG1335" t="str">
            <v/>
          </cell>
          <cell r="AH1335" t="str">
            <v/>
          </cell>
          <cell r="AI1335" t="str">
            <v/>
          </cell>
          <cell r="AJ1335" t="str">
            <v/>
          </cell>
          <cell r="AK1335" t="str">
            <v/>
          </cell>
        </row>
        <row r="1336">
          <cell r="C1336" t="str">
            <v>INE660A07RM9</v>
          </cell>
          <cell r="D1336" t="str">
            <v>Sundaram Finance Ltd.</v>
          </cell>
          <cell r="E1336" t="str">
            <v>Sundaram Finance 07.74% (Series X1) 09-Jun-2025</v>
          </cell>
          <cell r="F1336" t="str">
            <v>Bond</v>
          </cell>
          <cell r="G1336">
            <v>45817</v>
          </cell>
          <cell r="H1336">
            <v>0.0774</v>
          </cell>
          <cell r="I1336">
            <v>100</v>
          </cell>
          <cell r="J1336">
            <v>99.7366</v>
          </cell>
          <cell r="K1336">
            <v>0.08</v>
          </cell>
          <cell r="L1336">
            <v>0.009437000000000001</v>
          </cell>
          <cell r="M1336" t="str">
            <v>Maturity</v>
          </cell>
          <cell r="N1336">
            <v>45817</v>
          </cell>
          <cell r="O1336">
            <v>1.0491803278688525</v>
          </cell>
          <cell r="P1336">
            <v>0.9744475913042444</v>
          </cell>
          <cell r="Q1336">
            <v>0.9022662882446707</v>
          </cell>
          <cell r="R1336" t="str">
            <v>[ICRA]AAA</v>
          </cell>
          <cell r="S1336" t="str">
            <v/>
          </cell>
          <cell r="T1336">
            <v>99.7352</v>
          </cell>
          <cell r="U1336">
            <v>0.08</v>
          </cell>
          <cell r="V1336">
            <v>0.009256</v>
          </cell>
          <cell r="W1336" t="str">
            <v>Level-3</v>
          </cell>
          <cell r="X1336" t="str">
            <v>Maturity</v>
          </cell>
          <cell r="Y1336" t="str">
            <v/>
          </cell>
          <cell r="Z1336">
            <v>0</v>
          </cell>
          <cell r="AA1336" t="str">
            <v/>
          </cell>
          <cell r="AB1336" t="str">
            <v/>
          </cell>
          <cell r="AC1336" t="str">
            <v/>
          </cell>
          <cell r="AD1336" t="str">
            <v/>
          </cell>
          <cell r="AE1336" t="str">
            <v>&gt;=3 entities</v>
          </cell>
          <cell r="AF1336">
            <v>1</v>
          </cell>
          <cell r="AG1336">
            <v>2</v>
          </cell>
          <cell r="AH1336">
            <v>0</v>
          </cell>
          <cell r="AI1336" t="str">
            <v/>
          </cell>
          <cell r="AJ1336" t="str">
            <v/>
          </cell>
          <cell r="AK1336" t="str">
            <v/>
          </cell>
        </row>
        <row r="1337">
          <cell r="C1337" t="str">
            <v>INE660A07RO5</v>
          </cell>
          <cell r="D1337" t="str">
            <v>Sundaram Finance Ltd.</v>
          </cell>
          <cell r="E1337" t="str">
            <v>Sundaram Finance 07.95% (Series X3) 29-Aug-2025</v>
          </cell>
          <cell r="F1337" t="str">
            <v>Bond</v>
          </cell>
          <cell r="G1337">
            <v>45898</v>
          </cell>
          <cell r="H1337">
            <v>0.0995</v>
          </cell>
          <cell r="I1337">
            <v>100</v>
          </cell>
          <cell r="J1337">
            <v>99.8828</v>
          </cell>
          <cell r="K1337">
            <v>0.08</v>
          </cell>
          <cell r="L1337">
            <v>0.009437000000000001</v>
          </cell>
          <cell r="M1337" t="str">
            <v>Maturity</v>
          </cell>
          <cell r="N1337">
            <v>45898</v>
          </cell>
          <cell r="O1337">
            <v>1.270476832098211</v>
          </cell>
          <cell r="P1337">
            <v>1.19447272411311</v>
          </cell>
          <cell r="Q1337">
            <v>1.1059932630676943</v>
          </cell>
          <cell r="R1337" t="str">
            <v>[ICRA]AAA</v>
          </cell>
          <cell r="S1337" t="str">
            <v/>
          </cell>
          <cell r="T1337">
            <v>99.8823</v>
          </cell>
          <cell r="U1337">
            <v>0.08</v>
          </cell>
          <cell r="V1337">
            <v>0.009256</v>
          </cell>
          <cell r="W1337" t="str">
            <v>Level-3</v>
          </cell>
          <cell r="X1337" t="str">
            <v>Maturity</v>
          </cell>
          <cell r="Y1337" t="str">
            <v/>
          </cell>
          <cell r="Z1337">
            <v>0</v>
          </cell>
          <cell r="AA1337" t="str">
            <v/>
          </cell>
          <cell r="AB1337" t="str">
            <v/>
          </cell>
          <cell r="AC1337" t="str">
            <v/>
          </cell>
          <cell r="AD1337" t="str">
            <v/>
          </cell>
          <cell r="AE1337" t="str">
            <v/>
          </cell>
          <cell r="AF1337" t="str">
            <v/>
          </cell>
          <cell r="AG1337" t="str">
            <v/>
          </cell>
          <cell r="AH1337" t="str">
            <v/>
          </cell>
          <cell r="AI1337" t="str">
            <v/>
          </cell>
          <cell r="AJ1337" t="str">
            <v/>
          </cell>
          <cell r="AK1337" t="str">
            <v/>
          </cell>
        </row>
        <row r="1338">
          <cell r="C1338" t="str">
            <v>INE377Y07433</v>
          </cell>
          <cell r="D1338" t="str">
            <v>Bajaj Housing Finance Ltd.</v>
          </cell>
          <cell r="E1338" t="str">
            <v>Bajaj Housing Finance 07.85% (Series 30 Tranche 12) 01-Sep-2028</v>
          </cell>
          <cell r="F1338" t="str">
            <v>Bond</v>
          </cell>
          <cell r="G1338">
            <v>46997</v>
          </cell>
          <cell r="H1338">
            <v>0.0785</v>
          </cell>
          <cell r="I1338">
            <v>100</v>
          </cell>
          <cell r="J1338">
            <v>99.2978</v>
          </cell>
          <cell r="K1338">
            <v>0.080333</v>
          </cell>
          <cell r="L1338">
            <v>0.010113999999999998</v>
          </cell>
          <cell r="M1338" t="str">
            <v>Maturity</v>
          </cell>
          <cell r="N1338">
            <v>46997</v>
          </cell>
          <cell r="O1338">
            <v>4.278688524590164</v>
          </cell>
          <cell r="P1338">
            <v>3.596412159135181</v>
          </cell>
          <cell r="Q1338">
            <v>3.3289848214718805</v>
          </cell>
          <cell r="R1338" t="str">
            <v>CRISIL AAA</v>
          </cell>
          <cell r="S1338" t="str">
            <v/>
          </cell>
          <cell r="T1338">
            <v>99.2971</v>
          </cell>
          <cell r="U1338">
            <v>0.080333</v>
          </cell>
          <cell r="V1338">
            <v>0.009523000000000004</v>
          </cell>
          <cell r="W1338" t="str">
            <v>Level-3</v>
          </cell>
          <cell r="X1338" t="str">
            <v>Maturity</v>
          </cell>
          <cell r="Y1338" t="str">
            <v/>
          </cell>
          <cell r="Z1338">
            <v>0</v>
          </cell>
          <cell r="AA1338" t="str">
            <v/>
          </cell>
          <cell r="AB1338" t="str">
            <v/>
          </cell>
          <cell r="AC1338" t="str">
            <v/>
          </cell>
          <cell r="AD1338" t="str">
            <v/>
          </cell>
          <cell r="AE1338" t="str">
            <v/>
          </cell>
          <cell r="AF1338" t="str">
            <v/>
          </cell>
          <cell r="AG1338" t="str">
            <v/>
          </cell>
          <cell r="AH1338" t="str">
            <v/>
          </cell>
          <cell r="AI1338" t="str">
            <v/>
          </cell>
          <cell r="AJ1338" t="str">
            <v/>
          </cell>
          <cell r="AK1338" t="str">
            <v/>
          </cell>
        </row>
        <row r="1339">
          <cell r="C1339" t="str">
            <v>INE041007126</v>
          </cell>
          <cell r="D1339" t="str">
            <v>Embassy Office Parks REIT</v>
          </cell>
          <cell r="E1339" t="str">
            <v>Embassy Office Parks REIT (series IX) 08.03% 04-Sep-2025 C 04-Jun-2025</v>
          </cell>
          <cell r="F1339" t="str">
            <v>Bond</v>
          </cell>
          <cell r="G1339">
            <v>45904</v>
          </cell>
          <cell r="H1339">
            <v>0.0803</v>
          </cell>
          <cell r="I1339">
            <v>100</v>
          </cell>
          <cell r="J1339">
            <v>100.096</v>
          </cell>
          <cell r="K1339">
            <v>0.0817</v>
          </cell>
          <cell r="L1339">
            <v>0.011136999999999994</v>
          </cell>
          <cell r="M1339" t="str">
            <v>Call</v>
          </cell>
          <cell r="N1339">
            <v>45812</v>
          </cell>
          <cell r="O1339">
            <v>1.0339471517329142</v>
          </cell>
          <cell r="P1339">
            <v>0.9886452716862107</v>
          </cell>
          <cell r="Q1339">
            <v>0.9688563801222145</v>
          </cell>
          <cell r="R1339" t="str">
            <v>CRISIL AAA</v>
          </cell>
          <cell r="S1339" t="str">
            <v/>
          </cell>
          <cell r="T1339">
            <v>100.0962</v>
          </cell>
          <cell r="U1339">
            <v>0.0817</v>
          </cell>
          <cell r="V1339">
            <v>0.011156</v>
          </cell>
          <cell r="W1339" t="str">
            <v>Level-3</v>
          </cell>
          <cell r="X1339" t="str">
            <v>Maturity</v>
          </cell>
          <cell r="Y1339" t="str">
            <v/>
          </cell>
          <cell r="Z1339">
            <v>0</v>
          </cell>
          <cell r="AA1339">
            <v>1</v>
          </cell>
          <cell r="AB1339" t="str">
            <v/>
          </cell>
          <cell r="AC1339" t="str">
            <v/>
          </cell>
          <cell r="AD1339" t="str">
            <v/>
          </cell>
          <cell r="AE1339" t="str">
            <v/>
          </cell>
          <cell r="AF1339" t="str">
            <v/>
          </cell>
          <cell r="AG1339" t="str">
            <v/>
          </cell>
          <cell r="AH1339" t="str">
            <v/>
          </cell>
          <cell r="AI1339" t="str">
            <v/>
          </cell>
          <cell r="AJ1339" t="str">
            <v/>
          </cell>
          <cell r="AK1339" t="str">
            <v/>
          </cell>
        </row>
        <row r="1340">
          <cell r="C1340" t="str">
            <v>INE896L07926</v>
          </cell>
          <cell r="D1340" t="str">
            <v>Indostar Capital Finance Ltd.</v>
          </cell>
          <cell r="E1340" t="str">
            <v>IndoStar Capital Finance 09.95% (Series XII 2025 Tranche 1) 07-Aug-2025</v>
          </cell>
          <cell r="F1340" t="str">
            <v>Bond</v>
          </cell>
          <cell r="G1340">
            <v>45876</v>
          </cell>
          <cell r="H1340">
            <v>0.0995</v>
          </cell>
          <cell r="I1340">
            <v>100</v>
          </cell>
          <cell r="J1340">
            <v>99.415</v>
          </cell>
          <cell r="K1340">
            <v>0.109</v>
          </cell>
          <cell r="L1340">
            <v>0.038437</v>
          </cell>
          <cell r="M1340" t="str">
            <v>Maturity</v>
          </cell>
          <cell r="N1340">
            <v>45876</v>
          </cell>
          <cell r="O1340">
            <v>1.2090051650572649</v>
          </cell>
          <cell r="P1340">
            <v>1.1467700343590952</v>
          </cell>
          <cell r="Q1340">
            <v>1.1163495102059822</v>
          </cell>
          <cell r="R1340" t="str">
            <v>CRISIL AA-</v>
          </cell>
          <cell r="S1340" t="str">
            <v/>
          </cell>
          <cell r="T1340">
            <v>99.414</v>
          </cell>
          <cell r="U1340">
            <v>0.109</v>
          </cell>
          <cell r="V1340">
            <v>0.038456000000000004</v>
          </cell>
          <cell r="W1340" t="str">
            <v>Level-3</v>
          </cell>
          <cell r="X1340" t="str">
            <v>Maturity</v>
          </cell>
          <cell r="Y1340" t="str">
            <v/>
          </cell>
          <cell r="Z1340">
            <v>0</v>
          </cell>
          <cell r="AA1340" t="str">
            <v/>
          </cell>
          <cell r="AB1340" t="str">
            <v/>
          </cell>
          <cell r="AC1340" t="str">
            <v/>
          </cell>
          <cell r="AD1340" t="str">
            <v/>
          </cell>
          <cell r="AE1340" t="str">
            <v/>
          </cell>
          <cell r="AF1340" t="str">
            <v/>
          </cell>
          <cell r="AG1340" t="str">
            <v/>
          </cell>
          <cell r="AH1340" t="str">
            <v/>
          </cell>
          <cell r="AI1340" t="str">
            <v/>
          </cell>
          <cell r="AJ1340" t="str">
            <v/>
          </cell>
          <cell r="AK1340" t="str">
            <v/>
          </cell>
        </row>
        <row r="1341">
          <cell r="C1341" t="str">
            <v>INE115A07HX2</v>
          </cell>
          <cell r="D1341" t="str">
            <v>LIC Housing Finance Ltd.</v>
          </cell>
          <cell r="E1341" t="str">
            <v>LICHF 08.50% (Tranche 267 - Option II) 29-Aug-2025</v>
          </cell>
          <cell r="F1341" t="str">
            <v>Bond</v>
          </cell>
          <cell r="G1341">
            <v>45898</v>
          </cell>
          <cell r="H1341">
            <v>0.085</v>
          </cell>
          <cell r="I1341">
            <v>100</v>
          </cell>
          <cell r="J1341">
            <v>100.6105</v>
          </cell>
          <cell r="K1341">
            <v>0.0792</v>
          </cell>
          <cell r="L1341">
            <v>0.008637000000000006</v>
          </cell>
          <cell r="M1341" t="str">
            <v>Maturity</v>
          </cell>
          <cell r="N1341">
            <v>45898</v>
          </cell>
          <cell r="O1341">
            <v>1.270476832098211</v>
          </cell>
          <cell r="P1341">
            <v>1.1902160258844527</v>
          </cell>
          <cell r="Q1341">
            <v>1.1028688156824062</v>
          </cell>
          <cell r="R1341" t="str">
            <v>CRISIL AAA</v>
          </cell>
          <cell r="S1341" t="str">
            <v/>
          </cell>
          <cell r="T1341">
            <v>100.6114</v>
          </cell>
          <cell r="U1341">
            <v>0.0792</v>
          </cell>
          <cell r="V1341">
            <v>0.008456000000000005</v>
          </cell>
          <cell r="W1341" t="str">
            <v>Level-3</v>
          </cell>
          <cell r="X1341" t="str">
            <v>Maturity</v>
          </cell>
          <cell r="Y1341" t="str">
            <v/>
          </cell>
          <cell r="Z1341">
            <v>0</v>
          </cell>
          <cell r="AA1341" t="str">
            <v/>
          </cell>
          <cell r="AB1341" t="str">
            <v/>
          </cell>
          <cell r="AC1341" t="str">
            <v/>
          </cell>
          <cell r="AD1341" t="str">
            <v/>
          </cell>
          <cell r="AE1341" t="str">
            <v/>
          </cell>
          <cell r="AF1341" t="str">
            <v/>
          </cell>
          <cell r="AG1341" t="str">
            <v/>
          </cell>
          <cell r="AH1341" t="str">
            <v/>
          </cell>
          <cell r="AI1341" t="str">
            <v/>
          </cell>
          <cell r="AJ1341" t="str">
            <v/>
          </cell>
          <cell r="AK1341" t="str">
            <v/>
          </cell>
        </row>
        <row r="1342">
          <cell r="C1342" t="str">
            <v>INE692Q07449</v>
          </cell>
          <cell r="D1342" t="str">
            <v>Toyota Financial Services India Ltd.</v>
          </cell>
          <cell r="E1342" t="str">
            <v>Toyota Fin Services 08.15% (Series 40) 07-Sep-2026</v>
          </cell>
          <cell r="F1342" t="str">
            <v>Bond</v>
          </cell>
          <cell r="G1342">
            <v>46272</v>
          </cell>
          <cell r="H1342">
            <v>0.0815</v>
          </cell>
          <cell r="I1342">
            <v>100</v>
          </cell>
          <cell r="J1342">
            <v>99.7522</v>
          </cell>
          <cell r="K1342">
            <v>0.0824</v>
          </cell>
          <cell r="L1342">
            <v>0.012286000000000005</v>
          </cell>
          <cell r="M1342" t="str">
            <v>Maturity</v>
          </cell>
          <cell r="N1342">
            <v>46272</v>
          </cell>
          <cell r="O1342">
            <v>2.2950819672131146</v>
          </cell>
          <cell r="P1342">
            <v>2.071685251299139</v>
          </cell>
          <cell r="Q1342">
            <v>1.9139738094042305</v>
          </cell>
          <cell r="R1342" t="str">
            <v>[ICRA]AAA</v>
          </cell>
          <cell r="S1342" t="str">
            <v/>
          </cell>
          <cell r="T1342">
            <v>99.7516</v>
          </cell>
          <cell r="U1342">
            <v>0.0824</v>
          </cell>
          <cell r="V1342">
            <v>0.012285000000000004</v>
          </cell>
          <cell r="W1342" t="str">
            <v>Level-3</v>
          </cell>
          <cell r="X1342" t="str">
            <v>Maturity</v>
          </cell>
          <cell r="Y1342" t="str">
            <v/>
          </cell>
          <cell r="Z1342">
            <v>0</v>
          </cell>
          <cell r="AA1342" t="str">
            <v/>
          </cell>
          <cell r="AB1342" t="str">
            <v/>
          </cell>
          <cell r="AC1342" t="str">
            <v/>
          </cell>
          <cell r="AD1342" t="str">
            <v/>
          </cell>
          <cell r="AE1342" t="str">
            <v/>
          </cell>
          <cell r="AF1342" t="str">
            <v/>
          </cell>
          <cell r="AG1342" t="str">
            <v/>
          </cell>
          <cell r="AH1342" t="str">
            <v/>
          </cell>
          <cell r="AI1342" t="str">
            <v/>
          </cell>
          <cell r="AJ1342" t="str">
            <v/>
          </cell>
          <cell r="AK1342" t="str">
            <v/>
          </cell>
        </row>
        <row r="1343">
          <cell r="C1343" t="str">
            <v>INE665L07040</v>
          </cell>
          <cell r="D1343" t="str">
            <v>Varroc Engineering Ltd.</v>
          </cell>
          <cell r="E1343" t="str">
            <v>Varroc Engineering 09.20% 07-Sep-2028 P/C 07-Mar-2026</v>
          </cell>
          <cell r="F1343" t="str">
            <v>Bond</v>
          </cell>
          <cell r="G1343">
            <v>46088</v>
          </cell>
          <cell r="H1343">
            <v>0.092</v>
          </cell>
          <cell r="I1343">
            <v>100</v>
          </cell>
          <cell r="J1343">
            <v>98.8017</v>
          </cell>
          <cell r="K1343">
            <v>0.0979</v>
          </cell>
          <cell r="L1343">
            <v>0.027337</v>
          </cell>
          <cell r="M1343" t="str">
            <v>Put and Call</v>
          </cell>
          <cell r="N1343">
            <v>46088</v>
          </cell>
          <cell r="O1343">
            <v>1.7902911894602889</v>
          </cell>
          <cell r="P1343">
            <v>1.4371496920208078</v>
          </cell>
          <cell r="Q1343">
            <v>1.40281577590552</v>
          </cell>
          <cell r="R1343" t="str">
            <v>IND A+</v>
          </cell>
          <cell r="S1343" t="str">
            <v/>
          </cell>
          <cell r="T1343">
            <v>98.7995</v>
          </cell>
          <cell r="U1343">
            <v>0.0979</v>
          </cell>
          <cell r="V1343">
            <v>0.027356000000000005</v>
          </cell>
          <cell r="W1343" t="str">
            <v>Level-3</v>
          </cell>
          <cell r="X1343" t="str">
            <v>Deemed Maturity</v>
          </cell>
          <cell r="Y1343" t="str">
            <v/>
          </cell>
          <cell r="Z1343">
            <v>0</v>
          </cell>
          <cell r="AA1343" t="str">
            <v/>
          </cell>
          <cell r="AB1343" t="str">
            <v/>
          </cell>
          <cell r="AC1343" t="str">
            <v/>
          </cell>
          <cell r="AD1343" t="str">
            <v/>
          </cell>
          <cell r="AE1343" t="str">
            <v/>
          </cell>
          <cell r="AF1343" t="str">
            <v/>
          </cell>
          <cell r="AG1343" t="str">
            <v/>
          </cell>
          <cell r="AH1343" t="str">
            <v/>
          </cell>
          <cell r="AI1343" t="str">
            <v/>
          </cell>
          <cell r="AJ1343" t="str">
            <v/>
          </cell>
          <cell r="AK1343" t="str">
            <v/>
          </cell>
        </row>
        <row r="1344">
          <cell r="C1344" t="str">
            <v>INE115A07QM6</v>
          </cell>
          <cell r="D1344" t="str">
            <v>LIC Housing Finance Ltd.</v>
          </cell>
          <cell r="E1344" t="str">
            <v>LICHF 07.77% (Tranche 436) 11-Aug-2028</v>
          </cell>
          <cell r="F1344" t="str">
            <v>Bond</v>
          </cell>
          <cell r="G1344">
            <v>46976</v>
          </cell>
          <cell r="H1344">
            <v>0.0777</v>
          </cell>
          <cell r="I1344">
            <v>100</v>
          </cell>
          <cell r="J1344">
            <v>99.8206</v>
          </cell>
          <cell r="K1344">
            <v>0.0781</v>
          </cell>
          <cell r="L1344">
            <v>0.007880999999999999</v>
          </cell>
          <cell r="M1344" t="str">
            <v>Maturity</v>
          </cell>
          <cell r="N1344">
            <v>46976</v>
          </cell>
          <cell r="O1344">
            <v>4.221311475409836</v>
          </cell>
          <cell r="P1344">
            <v>3.5656195179400902</v>
          </cell>
          <cell r="Q1344">
            <v>3.3073179834339026</v>
          </cell>
          <cell r="R1344" t="str">
            <v>CRISIL AAA</v>
          </cell>
          <cell r="S1344" t="str">
            <v/>
          </cell>
          <cell r="T1344">
            <v>99.8202</v>
          </cell>
          <cell r="U1344">
            <v>0.0781</v>
          </cell>
          <cell r="V1344">
            <v>0.007089999999999999</v>
          </cell>
          <cell r="W1344" t="str">
            <v>Level-3</v>
          </cell>
          <cell r="X1344" t="str">
            <v>Maturity</v>
          </cell>
          <cell r="Y1344" t="str">
            <v/>
          </cell>
          <cell r="Z1344">
            <v>0</v>
          </cell>
          <cell r="AA1344" t="str">
            <v/>
          </cell>
          <cell r="AB1344" t="str">
            <v/>
          </cell>
          <cell r="AC1344" t="str">
            <v/>
          </cell>
          <cell r="AD1344" t="str">
            <v/>
          </cell>
          <cell r="AE1344" t="str">
            <v/>
          </cell>
          <cell r="AF1344" t="str">
            <v/>
          </cell>
          <cell r="AG1344" t="str">
            <v/>
          </cell>
          <cell r="AH1344" t="str">
            <v/>
          </cell>
          <cell r="AI1344" t="str">
            <v/>
          </cell>
          <cell r="AJ1344" t="str">
            <v/>
          </cell>
          <cell r="AK1344" t="str">
            <v/>
          </cell>
        </row>
        <row r="1345">
          <cell r="C1345" t="str">
            <v>INE01HV07429</v>
          </cell>
          <cell r="D1345" t="str">
            <v>Vivriti Capital Ltd.</v>
          </cell>
          <cell r="E1345" t="str">
            <v>Vivriti Capital 09.65% (series III) 06-Sep-2025</v>
          </cell>
          <cell r="F1345" t="str">
            <v>Bond</v>
          </cell>
          <cell r="G1345">
            <v>45906</v>
          </cell>
          <cell r="H1345">
            <v>0.0965</v>
          </cell>
          <cell r="I1345">
            <v>75</v>
          </cell>
          <cell r="J1345">
            <v>74.7035</v>
          </cell>
          <cell r="K1345">
            <v>0.1069</v>
          </cell>
          <cell r="L1345">
            <v>0.036336999999999994</v>
          </cell>
          <cell r="M1345" t="str">
            <v>Maturity</v>
          </cell>
          <cell r="N1345">
            <v>45906</v>
          </cell>
          <cell r="O1345">
            <v>1.2916685380642263</v>
          </cell>
          <cell r="P1345">
            <v>0.6280764986863858</v>
          </cell>
          <cell r="Q1345">
            <v>0.6117280661193463</v>
          </cell>
          <cell r="R1345" t="str">
            <v>[ICRA]A</v>
          </cell>
          <cell r="S1345" t="str">
            <v/>
          </cell>
          <cell r="T1345">
            <v>74.7021</v>
          </cell>
          <cell r="U1345">
            <v>0.1069</v>
          </cell>
          <cell r="V1345">
            <v>0.036356</v>
          </cell>
          <cell r="W1345" t="str">
            <v>Level-3</v>
          </cell>
          <cell r="X1345" t="str">
            <v>Maturity</v>
          </cell>
          <cell r="Y1345" t="str">
            <v/>
          </cell>
          <cell r="Z1345">
            <v>0</v>
          </cell>
          <cell r="AA1345" t="str">
            <v/>
          </cell>
          <cell r="AB1345" t="str">
            <v/>
          </cell>
          <cell r="AC1345" t="str">
            <v/>
          </cell>
          <cell r="AD1345">
            <v>7</v>
          </cell>
          <cell r="AE1345" t="str">
            <v/>
          </cell>
          <cell r="AF1345" t="str">
            <v/>
          </cell>
          <cell r="AG1345" t="str">
            <v/>
          </cell>
          <cell r="AH1345" t="str">
            <v/>
          </cell>
          <cell r="AI1345" t="str">
            <v/>
          </cell>
          <cell r="AJ1345" t="str">
            <v/>
          </cell>
          <cell r="AK1345" t="str">
            <v/>
          </cell>
        </row>
        <row r="1346">
          <cell r="C1346" t="str">
            <v>INE0CCU07090</v>
          </cell>
          <cell r="D1346" t="str">
            <v>Mindspace Business Parks REIT</v>
          </cell>
          <cell r="E1346" t="str">
            <v>Mindspace Business Parks REIT 08.03% 10-Dec--2026</v>
          </cell>
          <cell r="F1346" t="str">
            <v>Bond</v>
          </cell>
          <cell r="G1346">
            <v>46366</v>
          </cell>
          <cell r="H1346">
            <v>0.0803</v>
          </cell>
          <cell r="I1346">
            <v>100</v>
          </cell>
          <cell r="J1346">
            <v>100.4404</v>
          </cell>
          <cell r="K1346">
            <v>0.0807</v>
          </cell>
          <cell r="L1346">
            <v>0.010585999999999998</v>
          </cell>
          <cell r="M1346" t="str">
            <v>Maturity</v>
          </cell>
          <cell r="N1346">
            <v>46366</v>
          </cell>
          <cell r="O1346">
            <v>2.551755370910996</v>
          </cell>
          <cell r="P1346">
            <v>2.304608483125346</v>
          </cell>
          <cell r="Q1346">
            <v>2.259032502389635</v>
          </cell>
          <cell r="R1346" t="str">
            <v>CRISIL AAA</v>
          </cell>
          <cell r="S1346" t="str">
            <v/>
          </cell>
          <cell r="T1346">
            <v>100.4408</v>
          </cell>
          <cell r="U1346">
            <v>0.0807</v>
          </cell>
          <cell r="V1346">
            <v>0.010584999999999997</v>
          </cell>
          <cell r="W1346" t="str">
            <v>Level-3</v>
          </cell>
          <cell r="X1346" t="str">
            <v>Maturity</v>
          </cell>
          <cell r="Y1346" t="str">
            <v/>
          </cell>
          <cell r="Z1346">
            <v>0</v>
          </cell>
          <cell r="AA1346" t="str">
            <v/>
          </cell>
          <cell r="AB1346" t="str">
            <v/>
          </cell>
          <cell r="AC1346" t="str">
            <v/>
          </cell>
          <cell r="AD1346" t="str">
            <v/>
          </cell>
          <cell r="AE1346" t="str">
            <v/>
          </cell>
          <cell r="AF1346" t="str">
            <v/>
          </cell>
          <cell r="AG1346" t="str">
            <v/>
          </cell>
          <cell r="AH1346" t="str">
            <v/>
          </cell>
          <cell r="AI1346" t="str">
            <v/>
          </cell>
          <cell r="AJ1346" t="str">
            <v/>
          </cell>
          <cell r="AK1346" t="str">
            <v/>
          </cell>
        </row>
        <row r="1347">
          <cell r="C1347" t="str">
            <v>INE012I07041</v>
          </cell>
          <cell r="D1347" t="str">
            <v>JM Financial Services Ltd.</v>
          </cell>
          <cell r="E1347" t="str">
            <v>JM Financial Services 9.0964% 11-Mar-2026</v>
          </cell>
          <cell r="F1347" t="str">
            <v>Bond</v>
          </cell>
          <cell r="G1347">
            <v>46092</v>
          </cell>
          <cell r="H1347">
            <v>0.091</v>
          </cell>
          <cell r="I1347">
            <v>100</v>
          </cell>
          <cell r="J1347">
            <v>99.0355</v>
          </cell>
          <cell r="K1347">
            <v>0.10045</v>
          </cell>
          <cell r="L1347">
            <v>0.029886999999999997</v>
          </cell>
          <cell r="M1347" t="str">
            <v>Maturity</v>
          </cell>
          <cell r="N1347">
            <v>46092</v>
          </cell>
          <cell r="O1347">
            <v>1.7978142076502732</v>
          </cell>
          <cell r="P1347">
            <v>1.626873299585541</v>
          </cell>
          <cell r="Q1347">
            <v>1.5870192779675802</v>
          </cell>
          <cell r="R1347" t="str">
            <v>[ICRA]AA</v>
          </cell>
          <cell r="S1347" t="str">
            <v/>
          </cell>
          <cell r="T1347">
            <v>99.0339</v>
          </cell>
          <cell r="U1347">
            <v>0.10045</v>
          </cell>
          <cell r="V1347">
            <v>0.029906000000000002</v>
          </cell>
          <cell r="W1347" t="str">
            <v>Level-3</v>
          </cell>
          <cell r="X1347" t="str">
            <v>Maturity</v>
          </cell>
          <cell r="Y1347" t="str">
            <v/>
          </cell>
          <cell r="Z1347">
            <v>0</v>
          </cell>
          <cell r="AA1347" t="str">
            <v/>
          </cell>
          <cell r="AB1347" t="str">
            <v/>
          </cell>
          <cell r="AC1347" t="str">
            <v/>
          </cell>
          <cell r="AD1347">
            <v>3</v>
          </cell>
          <cell r="AE1347" t="str">
            <v/>
          </cell>
          <cell r="AF1347" t="str">
            <v/>
          </cell>
          <cell r="AG1347" t="str">
            <v/>
          </cell>
          <cell r="AH1347" t="str">
            <v/>
          </cell>
          <cell r="AI1347" t="str">
            <v/>
          </cell>
          <cell r="AJ1347" t="str">
            <v/>
          </cell>
          <cell r="AK1347" t="str">
            <v/>
          </cell>
        </row>
        <row r="1348">
          <cell r="C1348" t="str">
            <v>INE01WN07094</v>
          </cell>
          <cell r="D1348" t="str">
            <v>Motilal Oswal Finvest Ltd.</v>
          </cell>
          <cell r="E1348" t="str">
            <v>Motilal Oswal Finvest 09.50% (Series S-F1 FY2023-24) 12-Sep-2025</v>
          </cell>
          <cell r="F1348" t="str">
            <v>Bond</v>
          </cell>
          <cell r="G1348">
            <v>45912</v>
          </cell>
          <cell r="H1348">
            <v>0.095</v>
          </cell>
          <cell r="I1348">
            <v>100</v>
          </cell>
          <cell r="J1348">
            <v>100.1456</v>
          </cell>
          <cell r="K1348">
            <v>0.093</v>
          </cell>
          <cell r="L1348">
            <v>0.022437</v>
          </cell>
          <cell r="M1348" t="str">
            <v>Maturity</v>
          </cell>
          <cell r="N1348">
            <v>45912</v>
          </cell>
          <cell r="O1348">
            <v>1.3087431693989071</v>
          </cell>
          <cell r="P1348">
            <v>1.2193976752612812</v>
          </cell>
          <cell r="Q1348">
            <v>1.1156428867898271</v>
          </cell>
          <cell r="R1348" t="str">
            <v>CRISIL AA</v>
          </cell>
          <cell r="S1348" t="str">
            <v/>
          </cell>
          <cell r="T1348">
            <v>100.1456</v>
          </cell>
          <cell r="U1348">
            <v>0.093</v>
          </cell>
          <cell r="V1348">
            <v>0.022456000000000004</v>
          </cell>
          <cell r="W1348" t="str">
            <v>Level-3</v>
          </cell>
          <cell r="X1348" t="str">
            <v>Maturity</v>
          </cell>
          <cell r="Y1348" t="str">
            <v/>
          </cell>
          <cell r="Z1348">
            <v>0</v>
          </cell>
          <cell r="AA1348" t="str">
            <v/>
          </cell>
          <cell r="AB1348" t="str">
            <v/>
          </cell>
          <cell r="AC1348" t="str">
            <v/>
          </cell>
          <cell r="AD1348" t="str">
            <v/>
          </cell>
          <cell r="AE1348" t="str">
            <v/>
          </cell>
          <cell r="AF1348" t="str">
            <v/>
          </cell>
          <cell r="AG1348" t="str">
            <v/>
          </cell>
          <cell r="AH1348" t="str">
            <v/>
          </cell>
          <cell r="AI1348" t="str">
            <v/>
          </cell>
          <cell r="AJ1348" t="str">
            <v/>
          </cell>
          <cell r="AK1348" t="str">
            <v/>
          </cell>
        </row>
        <row r="1349">
          <cell r="C1349" t="str">
            <v>INE741K07520</v>
          </cell>
          <cell r="D1349" t="str">
            <v>Creditaccess Grameen Ltd.</v>
          </cell>
          <cell r="E1349" t="str">
            <v>Creditaccess Grameen 09.10% (Series I ) 06-Sep-2025</v>
          </cell>
          <cell r="F1349" t="str">
            <v>Bond</v>
          </cell>
          <cell r="G1349">
            <v>45906</v>
          </cell>
          <cell r="H1349">
            <v>0.091</v>
          </cell>
          <cell r="I1349">
            <v>100</v>
          </cell>
          <cell r="J1349">
            <v>99.6752</v>
          </cell>
          <cell r="K1349">
            <v>0.09785</v>
          </cell>
          <cell r="L1349">
            <v>0.027287000000000006</v>
          </cell>
          <cell r="M1349" t="str">
            <v>Maturity</v>
          </cell>
          <cell r="N1349">
            <v>45906</v>
          </cell>
          <cell r="O1349">
            <v>1.2911969458791825</v>
          </cell>
          <cell r="P1349">
            <v>1.2157316501731221</v>
          </cell>
          <cell r="Q1349">
            <v>1.2058985523938108</v>
          </cell>
          <cell r="R1349" t="str">
            <v>IND AA-</v>
          </cell>
          <cell r="S1349" t="str">
            <v/>
          </cell>
          <cell r="T1349">
            <v>99.6746</v>
          </cell>
          <cell r="U1349">
            <v>0.09785</v>
          </cell>
          <cell r="V1349">
            <v>0.027305999999999997</v>
          </cell>
          <cell r="W1349" t="str">
            <v>Level-3</v>
          </cell>
          <cell r="X1349" t="str">
            <v>Maturity</v>
          </cell>
          <cell r="Y1349" t="str">
            <v/>
          </cell>
          <cell r="Z1349">
            <v>0</v>
          </cell>
          <cell r="AA1349" t="str">
            <v/>
          </cell>
          <cell r="AB1349" t="str">
            <v/>
          </cell>
          <cell r="AC1349" t="str">
            <v/>
          </cell>
          <cell r="AD1349" t="str">
            <v/>
          </cell>
          <cell r="AE1349" t="str">
            <v/>
          </cell>
          <cell r="AF1349" t="str">
            <v/>
          </cell>
          <cell r="AG1349" t="str">
            <v/>
          </cell>
          <cell r="AH1349" t="str">
            <v/>
          </cell>
          <cell r="AI1349" t="str">
            <v/>
          </cell>
          <cell r="AJ1349" t="str">
            <v/>
          </cell>
          <cell r="AK1349" t="str">
            <v/>
          </cell>
        </row>
        <row r="1350">
          <cell r="C1350" t="str">
            <v>INE206D08162</v>
          </cell>
          <cell r="D1350" t="str">
            <v>Nuclear Power Corporation Of India Ltd.</v>
          </cell>
          <cell r="E1350" t="str">
            <v>NPCL 09.18% (Series-XXVIII Tranche E) 23-Jan-2029</v>
          </cell>
          <cell r="F1350" t="str">
            <v>Bond</v>
          </cell>
          <cell r="G1350">
            <v>47141</v>
          </cell>
          <cell r="H1350">
            <v>0.0918</v>
          </cell>
          <cell r="I1350">
            <v>100</v>
          </cell>
          <cell r="J1350">
            <v>106.7878</v>
          </cell>
          <cell r="K1350">
            <v>0.075667</v>
          </cell>
          <cell r="L1350">
            <v>0.0054479999999999945</v>
          </cell>
          <cell r="M1350" t="str">
            <v>Maturity</v>
          </cell>
          <cell r="N1350">
            <v>47141</v>
          </cell>
          <cell r="O1350">
            <v>4.672131147540983</v>
          </cell>
          <cell r="P1350">
            <v>3.8232106417998604</v>
          </cell>
          <cell r="Q1350">
            <v>3.683838151109846</v>
          </cell>
          <cell r="R1350" t="str">
            <v>CRISIL AAA</v>
          </cell>
          <cell r="S1350" t="str">
            <v/>
          </cell>
          <cell r="T1350">
            <v>106.791</v>
          </cell>
          <cell r="U1350">
            <v>0.075667</v>
          </cell>
          <cell r="V1350">
            <v>0.004857</v>
          </cell>
          <cell r="W1350" t="str">
            <v>Level-3</v>
          </cell>
          <cell r="X1350" t="str">
            <v>Maturity</v>
          </cell>
          <cell r="Y1350" t="str">
            <v/>
          </cell>
          <cell r="Z1350">
            <v>0</v>
          </cell>
          <cell r="AA1350" t="str">
            <v/>
          </cell>
          <cell r="AB1350" t="str">
            <v/>
          </cell>
          <cell r="AC1350" t="str">
            <v/>
          </cell>
          <cell r="AD1350" t="str">
            <v/>
          </cell>
          <cell r="AE1350" t="str">
            <v/>
          </cell>
          <cell r="AF1350" t="str">
            <v/>
          </cell>
          <cell r="AG1350" t="str">
            <v/>
          </cell>
          <cell r="AH1350" t="str">
            <v/>
          </cell>
          <cell r="AI1350" t="str">
            <v/>
          </cell>
          <cell r="AJ1350" t="str">
            <v/>
          </cell>
          <cell r="AK1350" t="str">
            <v/>
          </cell>
        </row>
        <row r="1351">
          <cell r="C1351" t="str">
            <v>INE206D08204</v>
          </cell>
          <cell r="D1351" t="str">
            <v>Nuclear Power Corporation Of India Ltd.</v>
          </cell>
          <cell r="E1351" t="str">
            <v>NPCL 09.18% (Series-XXVIII Tranche D) 23-Jan-2028</v>
          </cell>
          <cell r="F1351" t="str">
            <v>Bond</v>
          </cell>
          <cell r="G1351">
            <v>46775</v>
          </cell>
          <cell r="H1351">
            <v>0.0918</v>
          </cell>
          <cell r="I1351">
            <v>100</v>
          </cell>
          <cell r="J1351">
            <v>105.518</v>
          </cell>
          <cell r="K1351">
            <v>0.075667</v>
          </cell>
          <cell r="L1351">
            <v>0.005462999999999996</v>
          </cell>
          <cell r="M1351" t="str">
            <v>Maturity</v>
          </cell>
          <cell r="N1351">
            <v>46775</v>
          </cell>
          <cell r="O1351">
            <v>3.6721311475409837</v>
          </cell>
          <cell r="P1351">
            <v>3.1241348390618686</v>
          </cell>
          <cell r="Q1351">
            <v>3.0102466716114566</v>
          </cell>
          <cell r="R1351" t="str">
            <v>CRISIL AAA</v>
          </cell>
          <cell r="S1351" t="str">
            <v/>
          </cell>
          <cell r="T1351">
            <v>105.5214</v>
          </cell>
          <cell r="U1351">
            <v>0.075667</v>
          </cell>
          <cell r="V1351">
            <v>0.005125999999999992</v>
          </cell>
          <cell r="W1351" t="str">
            <v>Level-3</v>
          </cell>
          <cell r="X1351" t="str">
            <v>Maturity</v>
          </cell>
          <cell r="Y1351" t="str">
            <v/>
          </cell>
          <cell r="Z1351">
            <v>0</v>
          </cell>
          <cell r="AA1351" t="str">
            <v/>
          </cell>
          <cell r="AB1351" t="str">
            <v/>
          </cell>
          <cell r="AC1351" t="str">
            <v/>
          </cell>
          <cell r="AD1351" t="str">
            <v/>
          </cell>
          <cell r="AE1351" t="str">
            <v/>
          </cell>
          <cell r="AF1351" t="str">
            <v/>
          </cell>
          <cell r="AG1351" t="str">
            <v/>
          </cell>
          <cell r="AH1351" t="str">
            <v/>
          </cell>
          <cell r="AI1351" t="str">
            <v/>
          </cell>
          <cell r="AJ1351" t="str">
            <v/>
          </cell>
          <cell r="AK1351" t="str">
            <v/>
          </cell>
        </row>
        <row r="1352">
          <cell r="C1352" t="str">
            <v>INE115A07OI9</v>
          </cell>
          <cell r="D1352" t="str">
            <v>LIC Housing Finance Ltd.</v>
          </cell>
          <cell r="E1352" t="str">
            <v>LICHF 07.78% (Tranche 389) 29-Aug-2024</v>
          </cell>
          <cell r="F1352" t="str">
            <v>Bond</v>
          </cell>
          <cell r="G1352">
            <v>45533</v>
          </cell>
          <cell r="H1352">
            <v>0.0778</v>
          </cell>
          <cell r="I1352">
            <v>100</v>
          </cell>
          <cell r="J1352">
            <v>100.008</v>
          </cell>
          <cell r="K1352">
            <v>0.0733</v>
          </cell>
          <cell r="L1352">
            <v>0.004243320476190471</v>
          </cell>
          <cell r="M1352" t="str">
            <v>Maturity</v>
          </cell>
          <cell r="N1352">
            <v>45533</v>
          </cell>
          <cell r="O1352">
            <v>0.27049180327868855</v>
          </cell>
          <cell r="P1352">
            <v>0.2677595628415301</v>
          </cell>
          <cell r="Q1352">
            <v>0.2494731788330663</v>
          </cell>
          <cell r="R1352" t="str">
            <v>CRISIL AAA</v>
          </cell>
          <cell r="S1352" t="str">
            <v/>
          </cell>
          <cell r="T1352">
            <v>100.0085</v>
          </cell>
          <cell r="U1352">
            <v>0.0733</v>
          </cell>
          <cell r="V1352">
            <v>0.003844318181818185</v>
          </cell>
          <cell r="W1352" t="str">
            <v>Level-3</v>
          </cell>
          <cell r="X1352" t="str">
            <v>Maturity</v>
          </cell>
          <cell r="Y1352" t="str">
            <v/>
          </cell>
          <cell r="Z1352">
            <v>0</v>
          </cell>
          <cell r="AA1352" t="str">
            <v/>
          </cell>
          <cell r="AB1352" t="str">
            <v/>
          </cell>
          <cell r="AC1352" t="str">
            <v/>
          </cell>
          <cell r="AD1352" t="str">
            <v/>
          </cell>
          <cell r="AE1352" t="str">
            <v/>
          </cell>
          <cell r="AF1352" t="str">
            <v/>
          </cell>
          <cell r="AG1352" t="str">
            <v/>
          </cell>
          <cell r="AH1352" t="str">
            <v/>
          </cell>
          <cell r="AI1352" t="str">
            <v/>
          </cell>
          <cell r="AJ1352" t="str">
            <v/>
          </cell>
          <cell r="AK1352" t="str">
            <v/>
          </cell>
        </row>
        <row r="1353">
          <cell r="C1353" t="str">
            <v>INE572E07134</v>
          </cell>
          <cell r="D1353" t="str">
            <v>PNB Housing Finance Ltd.</v>
          </cell>
          <cell r="E1353" t="str">
            <v>PNBHF 8.43% (Series LX) 14-Mar-2025</v>
          </cell>
          <cell r="F1353" t="str">
            <v>Bond</v>
          </cell>
          <cell r="G1353">
            <v>45730</v>
          </cell>
          <cell r="H1353">
            <v>0.0843</v>
          </cell>
          <cell r="I1353">
            <v>100</v>
          </cell>
          <cell r="J1353">
            <v>100.0491</v>
          </cell>
          <cell r="K1353">
            <v>0.0823</v>
          </cell>
          <cell r="L1353">
            <v>0.012200000000000003</v>
          </cell>
          <cell r="M1353" t="str">
            <v>Maturity</v>
          </cell>
          <cell r="N1353">
            <v>45730</v>
          </cell>
          <cell r="O1353">
            <v>0.810958904109589</v>
          </cell>
          <cell r="P1353">
            <v>0.8082191780821918</v>
          </cell>
          <cell r="Q1353">
            <v>0.7467607669612786</v>
          </cell>
          <cell r="R1353" t="str">
            <v>[ICRA]AA+</v>
          </cell>
          <cell r="S1353" t="str">
            <v/>
          </cell>
          <cell r="T1353">
            <v>100.0507</v>
          </cell>
          <cell r="U1353">
            <v>0.0823</v>
          </cell>
          <cell r="V1353">
            <v>0.012200000000000003</v>
          </cell>
          <cell r="W1353" t="str">
            <v>Level-3</v>
          </cell>
          <cell r="X1353" t="str">
            <v>Maturity</v>
          </cell>
          <cell r="Y1353" t="str">
            <v/>
          </cell>
          <cell r="Z1353">
            <v>0</v>
          </cell>
          <cell r="AA1353" t="str">
            <v/>
          </cell>
          <cell r="AB1353" t="str">
            <v/>
          </cell>
          <cell r="AC1353" t="str">
            <v/>
          </cell>
          <cell r="AD1353" t="str">
            <v/>
          </cell>
          <cell r="AE1353" t="str">
            <v/>
          </cell>
          <cell r="AF1353" t="str">
            <v/>
          </cell>
          <cell r="AG1353" t="str">
            <v/>
          </cell>
          <cell r="AH1353" t="str">
            <v/>
          </cell>
          <cell r="AI1353" t="str">
            <v/>
          </cell>
          <cell r="AJ1353" t="str">
            <v/>
          </cell>
          <cell r="AK1353" t="str">
            <v/>
          </cell>
        </row>
        <row r="1354">
          <cell r="C1354" t="str">
            <v>INE975F07IK3</v>
          </cell>
          <cell r="D1354" t="str">
            <v>Kotak Mahindra Investments Ltd.</v>
          </cell>
          <cell r="E1354" t="str">
            <v>Kotak Mahindra Inv 07.9712% (TRANCHE 3) 05-May-2025</v>
          </cell>
          <cell r="F1354" t="str">
            <v>Bond</v>
          </cell>
          <cell r="G1354">
            <v>45782</v>
          </cell>
          <cell r="H1354">
            <v>0.0797</v>
          </cell>
          <cell r="I1354">
            <v>100</v>
          </cell>
          <cell r="J1354">
            <v>99.9043</v>
          </cell>
          <cell r="K1354">
            <v>0.0808</v>
          </cell>
          <cell r="L1354">
            <v>0.010681999999999997</v>
          </cell>
          <cell r="M1354" t="str">
            <v>Maturity</v>
          </cell>
          <cell r="N1354">
            <v>45782</v>
          </cell>
          <cell r="O1354">
            <v>0.9525338722958305</v>
          </cell>
          <cell r="P1354">
            <v>0.9034849033442991</v>
          </cell>
          <cell r="Q1354">
            <v>0.8359408802223345</v>
          </cell>
          <cell r="R1354" t="str">
            <v>CRISIL AAA</v>
          </cell>
          <cell r="S1354" t="str">
            <v/>
          </cell>
          <cell r="T1354">
            <v>99.9037</v>
          </cell>
          <cell r="U1354">
            <v>0.0808</v>
          </cell>
          <cell r="V1354">
            <v>0.010600666666666675</v>
          </cell>
          <cell r="W1354" t="str">
            <v>Level-3</v>
          </cell>
          <cell r="X1354" t="str">
            <v>Maturity</v>
          </cell>
          <cell r="Y1354" t="str">
            <v/>
          </cell>
          <cell r="Z1354">
            <v>0</v>
          </cell>
          <cell r="AA1354" t="str">
            <v/>
          </cell>
          <cell r="AB1354" t="str">
            <v/>
          </cell>
          <cell r="AC1354" t="str">
            <v/>
          </cell>
          <cell r="AD1354" t="str">
            <v/>
          </cell>
          <cell r="AE1354" t="str">
            <v/>
          </cell>
          <cell r="AF1354" t="str">
            <v/>
          </cell>
          <cell r="AG1354" t="str">
            <v/>
          </cell>
          <cell r="AH1354" t="str">
            <v/>
          </cell>
          <cell r="AI1354" t="str">
            <v/>
          </cell>
          <cell r="AJ1354" t="str">
            <v/>
          </cell>
          <cell r="AK1354" t="str">
            <v/>
          </cell>
        </row>
        <row r="1355">
          <cell r="C1355" t="str">
            <v>INE476M07BZ1</v>
          </cell>
          <cell r="D1355" t="str">
            <v>L&amp;T Finance Holdings Ltd.</v>
          </cell>
          <cell r="E1355" t="str">
            <v>L&amp;T Finance Holdings Ltd. FORMERLY- L&amp;T Finance 06.55%(Series D erstwhile L&amp;THousing Finance) 01-Nov-2024</v>
          </cell>
          <cell r="F1355" t="str">
            <v>Bond</v>
          </cell>
          <cell r="G1355">
            <v>45597</v>
          </cell>
          <cell r="H1355">
            <v>0.0655</v>
          </cell>
          <cell r="I1355">
            <v>100</v>
          </cell>
          <cell r="J1355">
            <v>99.3041</v>
          </cell>
          <cell r="K1355">
            <v>0.079</v>
          </cell>
          <cell r="L1355">
            <v>0.008964128311258285</v>
          </cell>
          <cell r="M1355" t="str">
            <v>Maturity</v>
          </cell>
          <cell r="N1355">
            <v>45597</v>
          </cell>
          <cell r="O1355">
            <v>0.4453551912568306</v>
          </cell>
          <cell r="P1355">
            <v>0.4426229508196721</v>
          </cell>
          <cell r="Q1355">
            <v>0.4102158951062763</v>
          </cell>
          <cell r="R1355" t="str">
            <v>CRISIL AAA</v>
          </cell>
          <cell r="S1355" t="str">
            <v/>
          </cell>
          <cell r="T1355">
            <v>99.3005</v>
          </cell>
          <cell r="U1355">
            <v>0.079</v>
          </cell>
          <cell r="V1355">
            <v>0.009180047619047615</v>
          </cell>
          <cell r="W1355" t="str">
            <v>Level-3</v>
          </cell>
          <cell r="X1355" t="str">
            <v>Maturity</v>
          </cell>
          <cell r="Y1355" t="str">
            <v/>
          </cell>
          <cell r="Z1355">
            <v>0</v>
          </cell>
          <cell r="AA1355" t="str">
            <v/>
          </cell>
          <cell r="AB1355" t="str">
            <v/>
          </cell>
          <cell r="AC1355" t="str">
            <v/>
          </cell>
          <cell r="AD1355" t="str">
            <v/>
          </cell>
          <cell r="AE1355" t="str">
            <v>&gt;=3 entities</v>
          </cell>
          <cell r="AF1355">
            <v>0</v>
          </cell>
          <cell r="AG1355">
            <v>5</v>
          </cell>
          <cell r="AH1355">
            <v>0</v>
          </cell>
          <cell r="AI1355" t="str">
            <v/>
          </cell>
          <cell r="AJ1355" t="str">
            <v/>
          </cell>
          <cell r="AK1355">
            <v>0.079</v>
          </cell>
        </row>
        <row r="1356">
          <cell r="C1356" t="str">
            <v>INE484J08055</v>
          </cell>
          <cell r="D1356" t="str">
            <v>Godrej Properties Ltd.</v>
          </cell>
          <cell r="E1356" t="str">
            <v>Godrej Properties  08.30% (series A) 19-Mar-2027</v>
          </cell>
          <cell r="F1356" t="str">
            <v>Bond</v>
          </cell>
          <cell r="G1356">
            <v>46465</v>
          </cell>
          <cell r="H1356">
            <v>0.083</v>
          </cell>
          <cell r="I1356">
            <v>100</v>
          </cell>
          <cell r="J1356">
            <v>99.8961</v>
          </cell>
          <cell r="K1356">
            <v>0.0834</v>
          </cell>
          <cell r="L1356">
            <v>0.013286000000000006</v>
          </cell>
          <cell r="M1356" t="str">
            <v>Maturity</v>
          </cell>
          <cell r="N1356">
            <v>46465</v>
          </cell>
          <cell r="O1356">
            <v>2.8237517778276815</v>
          </cell>
          <cell r="P1356">
            <v>2.492065819522945</v>
          </cell>
          <cell r="Q1356">
            <v>2.300226896366019</v>
          </cell>
          <cell r="R1356" t="str">
            <v>[ICRA]AA+</v>
          </cell>
          <cell r="S1356" t="str">
            <v/>
          </cell>
          <cell r="T1356">
            <v>99.8957</v>
          </cell>
          <cell r="U1356">
            <v>0.0834</v>
          </cell>
          <cell r="V1356">
            <v>0.013185000000000002</v>
          </cell>
          <cell r="W1356" t="str">
            <v>Level-3</v>
          </cell>
          <cell r="X1356" t="str">
            <v>Maturity</v>
          </cell>
          <cell r="Y1356">
            <v>0.002129</v>
          </cell>
          <cell r="Z1356">
            <v>0</v>
          </cell>
          <cell r="AA1356" t="str">
            <v/>
          </cell>
          <cell r="AB1356" t="str">
            <v/>
          </cell>
          <cell r="AC1356" t="str">
            <v/>
          </cell>
          <cell r="AD1356" t="str">
            <v/>
          </cell>
          <cell r="AE1356" t="str">
            <v/>
          </cell>
          <cell r="AF1356" t="str">
            <v/>
          </cell>
          <cell r="AG1356" t="str">
            <v/>
          </cell>
          <cell r="AH1356" t="str">
            <v/>
          </cell>
          <cell r="AI1356" t="str">
            <v/>
          </cell>
          <cell r="AJ1356" t="str">
            <v/>
          </cell>
          <cell r="AK1356" t="str">
            <v/>
          </cell>
        </row>
        <row r="1357">
          <cell r="C1357" t="str">
            <v>INE721A07NO4</v>
          </cell>
          <cell r="D1357" t="str">
            <v>Shriram Finance Ltd.</v>
          </cell>
          <cell r="E1357" t="str">
            <v>Shriram Finance (Erstwhile STFC) 08.72% (Series F-15 Option III) 26-May-2025</v>
          </cell>
          <cell r="F1357" t="str">
            <v>Bond</v>
          </cell>
          <cell r="G1357">
            <v>45803</v>
          </cell>
          <cell r="H1357">
            <v>0.0872</v>
          </cell>
          <cell r="I1357">
            <v>100</v>
          </cell>
          <cell r="J1357">
            <v>100.0272</v>
          </cell>
          <cell r="K1357">
            <v>0.086877</v>
          </cell>
          <cell r="L1357">
            <v>0.016313999999999995</v>
          </cell>
          <cell r="M1357" t="str">
            <v>Maturity</v>
          </cell>
          <cell r="N1357">
            <v>45803</v>
          </cell>
          <cell r="O1357">
            <v>1.010958904109589</v>
          </cell>
          <cell r="P1357">
            <v>0.9948216023682795</v>
          </cell>
          <cell r="Q1357">
            <v>0.9153028377344259</v>
          </cell>
          <cell r="R1357" t="str">
            <v>CRISIL AA+</v>
          </cell>
          <cell r="S1357" t="str">
            <v/>
          </cell>
          <cell r="T1357">
            <v>100.0279</v>
          </cell>
          <cell r="U1357">
            <v>0.086877</v>
          </cell>
          <cell r="V1357">
            <v>0.016333</v>
          </cell>
          <cell r="W1357" t="str">
            <v>Level-3</v>
          </cell>
          <cell r="X1357" t="str">
            <v>Maturity</v>
          </cell>
          <cell r="Y1357" t="str">
            <v/>
          </cell>
          <cell r="Z1357">
            <v>0</v>
          </cell>
          <cell r="AA1357" t="str">
            <v/>
          </cell>
          <cell r="AB1357" t="str">
            <v/>
          </cell>
          <cell r="AC1357" t="str">
            <v/>
          </cell>
          <cell r="AD1357" t="str">
            <v/>
          </cell>
          <cell r="AE1357" t="str">
            <v/>
          </cell>
          <cell r="AF1357" t="str">
            <v/>
          </cell>
          <cell r="AG1357" t="str">
            <v/>
          </cell>
          <cell r="AH1357" t="str">
            <v/>
          </cell>
          <cell r="AI1357" t="str">
            <v/>
          </cell>
          <cell r="AJ1357" t="str">
            <v/>
          </cell>
          <cell r="AK1357" t="str">
            <v/>
          </cell>
        </row>
        <row r="1358">
          <cell r="C1358" t="str">
            <v>INE0RAC15010</v>
          </cell>
          <cell r="D1358" t="str">
            <v>Indigo</v>
          </cell>
          <cell r="E1358" t="str">
            <v>Indigo Taxable 20-Jan-2026</v>
          </cell>
          <cell r="F1358" t="str">
            <v>Bond</v>
          </cell>
          <cell r="G1358">
            <v>46042</v>
          </cell>
          <cell r="H1358">
            <v>0</v>
          </cell>
          <cell r="I1358">
            <v>6258418.032881402</v>
          </cell>
          <cell r="J1358">
            <v>6233433.2494</v>
          </cell>
          <cell r="K1358">
            <v>0.1077</v>
          </cell>
          <cell r="L1358">
            <v>0.037137</v>
          </cell>
          <cell r="M1358" t="str">
            <v>Maturity</v>
          </cell>
          <cell r="N1358">
            <v>46042</v>
          </cell>
          <cell r="O1358">
            <v>1.6637023729321057</v>
          </cell>
          <cell r="P1358">
            <v>0.8000625618619663</v>
          </cell>
          <cell r="Q1358">
            <v>0.7929458726548887</v>
          </cell>
          <cell r="R1358" t="str">
            <v>[ICRA]AA+(SO)</v>
          </cell>
          <cell r="S1358" t="str">
            <v/>
          </cell>
          <cell r="T1358">
            <v>6233359.9383</v>
          </cell>
          <cell r="U1358">
            <v>0.1077</v>
          </cell>
          <cell r="V1358">
            <v>0.037155999999999995</v>
          </cell>
          <cell r="W1358" t="str">
            <v>Level-3</v>
          </cell>
          <cell r="X1358" t="str">
            <v>Maturity</v>
          </cell>
          <cell r="Y1358">
            <v>0.005</v>
          </cell>
          <cell r="Z1358">
            <v>0</v>
          </cell>
          <cell r="AA1358" t="str">
            <v/>
          </cell>
          <cell r="AB1358" t="str">
            <v/>
          </cell>
          <cell r="AC1358" t="str">
            <v/>
          </cell>
          <cell r="AD1358">
            <v>29</v>
          </cell>
          <cell r="AE1358" t="str">
            <v/>
          </cell>
          <cell r="AF1358" t="str">
            <v/>
          </cell>
          <cell r="AG1358" t="str">
            <v/>
          </cell>
          <cell r="AH1358" t="str">
            <v/>
          </cell>
          <cell r="AI1358" t="str">
            <v/>
          </cell>
          <cell r="AJ1358" t="str">
            <v/>
          </cell>
          <cell r="AK1358" t="str">
            <v/>
          </cell>
        </row>
        <row r="1359">
          <cell r="C1359" t="str">
            <v>INE115A07JQ2</v>
          </cell>
          <cell r="D1359" t="str">
            <v>LIC Housing Finance Ltd.</v>
          </cell>
          <cell r="E1359" t="str">
            <v>LICHF 08.47% (Tranche 298) P 15-Jul-2019 15-Jun-2026</v>
          </cell>
          <cell r="F1359" t="str">
            <v>Bond</v>
          </cell>
          <cell r="G1359">
            <v>46188</v>
          </cell>
          <cell r="H1359">
            <v>0.0847</v>
          </cell>
          <cell r="I1359">
            <v>100</v>
          </cell>
          <cell r="J1359">
            <v>100.9906</v>
          </cell>
          <cell r="K1359">
            <v>0.0792</v>
          </cell>
          <cell r="L1359">
            <v>0.00908600000000001</v>
          </cell>
          <cell r="M1359" t="str">
            <v>Maturity</v>
          </cell>
          <cell r="N1359">
            <v>46188</v>
          </cell>
          <cell r="O1359">
            <v>2.0655737704918034</v>
          </cell>
          <cell r="P1359">
            <v>1.836379224837154</v>
          </cell>
          <cell r="Q1359">
            <v>1.701611587135984</v>
          </cell>
          <cell r="R1359" t="str">
            <v>CRISIL AAA</v>
          </cell>
          <cell r="S1359" t="str">
            <v/>
          </cell>
          <cell r="T1359">
            <v>100.9911</v>
          </cell>
          <cell r="U1359">
            <v>0.0792</v>
          </cell>
          <cell r="V1359">
            <v>0.008984999999999993</v>
          </cell>
          <cell r="W1359" t="str">
            <v>Level-3</v>
          </cell>
          <cell r="X1359" t="str">
            <v>Maturity</v>
          </cell>
          <cell r="Y1359" t="str">
            <v/>
          </cell>
          <cell r="Z1359">
            <v>0</v>
          </cell>
          <cell r="AA1359" t="str">
            <v/>
          </cell>
          <cell r="AB1359">
            <v>1</v>
          </cell>
          <cell r="AC1359" t="str">
            <v/>
          </cell>
          <cell r="AD1359" t="str">
            <v/>
          </cell>
          <cell r="AE1359" t="str">
            <v/>
          </cell>
          <cell r="AF1359" t="str">
            <v/>
          </cell>
          <cell r="AG1359" t="str">
            <v/>
          </cell>
          <cell r="AH1359" t="str">
            <v/>
          </cell>
          <cell r="AI1359" t="str">
            <v/>
          </cell>
          <cell r="AJ1359" t="str">
            <v/>
          </cell>
          <cell r="AK1359" t="str">
            <v/>
          </cell>
        </row>
        <row r="1360">
          <cell r="C1360" t="str">
            <v>INE233A08089</v>
          </cell>
          <cell r="D1360" t="str">
            <v>Godrej Industries Ltd.</v>
          </cell>
          <cell r="E1360" t="str">
            <v>Godrej Industries 08.29%  26-Feb-2027</v>
          </cell>
          <cell r="F1360" t="str">
            <v>Bond</v>
          </cell>
          <cell r="G1360">
            <v>46444</v>
          </cell>
          <cell r="H1360">
            <v>0.0829</v>
          </cell>
          <cell r="I1360">
            <v>100</v>
          </cell>
          <cell r="J1360">
            <v>99.6305</v>
          </cell>
          <cell r="K1360">
            <v>0.0842</v>
          </cell>
          <cell r="L1360">
            <v>0.014086000000000001</v>
          </cell>
          <cell r="M1360" t="str">
            <v>Maturity</v>
          </cell>
          <cell r="N1360">
            <v>46444</v>
          </cell>
          <cell r="O1360">
            <v>2.7650273224043715</v>
          </cell>
          <cell r="P1360">
            <v>2.5381020225159125</v>
          </cell>
          <cell r="Q1360">
            <v>2.3409906129089766</v>
          </cell>
          <cell r="R1360" t="str">
            <v>CRISIL AA</v>
          </cell>
          <cell r="S1360" t="str">
            <v/>
          </cell>
          <cell r="T1360">
            <v>99.6307</v>
          </cell>
          <cell r="U1360">
            <v>0.0842</v>
          </cell>
          <cell r="V1360">
            <v>0.013984999999999997</v>
          </cell>
          <cell r="W1360" t="str">
            <v>Level-3</v>
          </cell>
          <cell r="X1360" t="str">
            <v>Maturity</v>
          </cell>
          <cell r="Y1360" t="str">
            <v/>
          </cell>
          <cell r="Z1360">
            <v>0</v>
          </cell>
          <cell r="AA1360" t="str">
            <v/>
          </cell>
          <cell r="AB1360" t="str">
            <v/>
          </cell>
          <cell r="AC1360" t="str">
            <v/>
          </cell>
          <cell r="AD1360" t="str">
            <v/>
          </cell>
          <cell r="AE1360" t="str">
            <v/>
          </cell>
          <cell r="AF1360" t="str">
            <v/>
          </cell>
          <cell r="AG1360" t="str">
            <v/>
          </cell>
          <cell r="AH1360" t="str">
            <v/>
          </cell>
          <cell r="AI1360" t="str">
            <v/>
          </cell>
          <cell r="AJ1360" t="str">
            <v/>
          </cell>
          <cell r="AK1360" t="str">
            <v/>
          </cell>
        </row>
        <row r="1361">
          <cell r="C1361" t="str">
            <v>INE975F07IM9</v>
          </cell>
          <cell r="D1361" t="str">
            <v>Kotak Mahindra Investments Ltd.</v>
          </cell>
          <cell r="E1361" t="str">
            <v>Kotak Mahindra Inv 08.0359% 06-Oct-2026</v>
          </cell>
          <cell r="F1361" t="str">
            <v>Bond</v>
          </cell>
          <cell r="G1361">
            <v>46301</v>
          </cell>
          <cell r="H1361">
            <v>0.080359</v>
          </cell>
          <cell r="I1361">
            <v>100</v>
          </cell>
          <cell r="J1361">
            <v>99.9458</v>
          </cell>
          <cell r="K1361">
            <v>0.080311</v>
          </cell>
          <cell r="L1361">
            <v>0.010196999999999998</v>
          </cell>
          <cell r="M1361" t="str">
            <v>Maturity</v>
          </cell>
          <cell r="N1361">
            <v>46301</v>
          </cell>
          <cell r="O1361">
            <v>2.3743843102028594</v>
          </cell>
          <cell r="P1361">
            <v>2.148963911084859</v>
          </cell>
          <cell r="Q1361">
            <v>1.9892085807557813</v>
          </cell>
          <cell r="R1361" t="str">
            <v>CRISIL AAA</v>
          </cell>
          <cell r="S1361" t="str">
            <v/>
          </cell>
          <cell r="T1361">
            <v>99.9455</v>
          </cell>
          <cell r="U1361">
            <v>0.080311</v>
          </cell>
          <cell r="V1361">
            <v>0.010195999999999997</v>
          </cell>
          <cell r="W1361" t="str">
            <v>Level-3</v>
          </cell>
          <cell r="X1361" t="str">
            <v>Maturity</v>
          </cell>
          <cell r="Y1361" t="str">
            <v/>
          </cell>
          <cell r="Z1361">
            <v>0</v>
          </cell>
          <cell r="AA1361" t="str">
            <v/>
          </cell>
          <cell r="AB1361" t="str">
            <v/>
          </cell>
          <cell r="AC1361" t="str">
            <v/>
          </cell>
          <cell r="AD1361" t="str">
            <v/>
          </cell>
          <cell r="AE1361" t="str">
            <v/>
          </cell>
          <cell r="AF1361" t="str">
            <v/>
          </cell>
          <cell r="AG1361" t="str">
            <v/>
          </cell>
          <cell r="AH1361" t="str">
            <v/>
          </cell>
          <cell r="AI1361" t="str">
            <v/>
          </cell>
          <cell r="AJ1361" t="str">
            <v/>
          </cell>
          <cell r="AK1361" t="str">
            <v/>
          </cell>
        </row>
        <row r="1362">
          <cell r="C1362" t="str">
            <v>INE220B08118</v>
          </cell>
          <cell r="D1362" t="str">
            <v>Kalpataru Projects International Ltd.</v>
          </cell>
          <cell r="E1362" t="str">
            <v>Kalpataru Projects International 08.25% (Reporate +1.75%) 01-Oct-2027 P/C 01-Oct-2026</v>
          </cell>
          <cell r="F1362" t="str">
            <v>Bond</v>
          </cell>
          <cell r="G1362">
            <v>46296</v>
          </cell>
          <cell r="H1362">
            <v>0.0825</v>
          </cell>
          <cell r="I1362">
            <v>100</v>
          </cell>
          <cell r="J1362">
            <v>99.1221</v>
          </cell>
          <cell r="K1362">
            <v>0.0864</v>
          </cell>
          <cell r="L1362">
            <v>0.01628600000000001</v>
          </cell>
          <cell r="M1362" t="str">
            <v>Put and Call</v>
          </cell>
          <cell r="N1362">
            <v>46296</v>
          </cell>
          <cell r="O1362">
            <v>2.3606407665244404</v>
          </cell>
          <cell r="P1362">
            <v>2.1347196319398467</v>
          </cell>
          <cell r="Q1362">
            <v>1.9649481148194465</v>
          </cell>
          <cell r="R1362" t="str">
            <v>CRISIL AA</v>
          </cell>
          <cell r="S1362" t="str">
            <v/>
          </cell>
          <cell r="T1362">
            <v>99.121</v>
          </cell>
          <cell r="U1362">
            <v>0.0864</v>
          </cell>
          <cell r="V1362">
            <v>0.016284999999999994</v>
          </cell>
          <cell r="W1362" t="str">
            <v>Level-3</v>
          </cell>
          <cell r="X1362" t="str">
            <v>Deemed Maturity</v>
          </cell>
          <cell r="Y1362">
            <v>0.00915</v>
          </cell>
          <cell r="Z1362">
            <v>0</v>
          </cell>
          <cell r="AA1362">
            <v>1</v>
          </cell>
          <cell r="AB1362">
            <v>1</v>
          </cell>
          <cell r="AC1362" t="str">
            <v/>
          </cell>
          <cell r="AD1362" t="str">
            <v/>
          </cell>
          <cell r="AE1362" t="str">
            <v/>
          </cell>
          <cell r="AF1362" t="str">
            <v/>
          </cell>
          <cell r="AG1362" t="str">
            <v/>
          </cell>
          <cell r="AH1362" t="str">
            <v/>
          </cell>
          <cell r="AI1362" t="str">
            <v/>
          </cell>
          <cell r="AJ1362" t="str">
            <v/>
          </cell>
          <cell r="AK1362" t="str">
            <v/>
          </cell>
        </row>
        <row r="1363">
          <cell r="C1363" t="str">
            <v>INE476A08191</v>
          </cell>
          <cell r="D1363" t="str">
            <v>Canara Bank</v>
          </cell>
          <cell r="E1363" t="str">
            <v>Canara Bank 07.54% (Series LTB 2023 -1) 27-Sep-2033</v>
          </cell>
          <cell r="F1363" t="str">
            <v>Bond</v>
          </cell>
          <cell r="G1363">
            <v>48849</v>
          </cell>
          <cell r="H1363">
            <v>0.0754</v>
          </cell>
          <cell r="I1363">
            <v>100</v>
          </cell>
          <cell r="J1363">
            <v>100.5954</v>
          </cell>
          <cell r="K1363">
            <v>0.0744</v>
          </cell>
          <cell r="L1363">
            <v>0.0037409999999999943</v>
          </cell>
          <cell r="M1363" t="str">
            <v>Maturity</v>
          </cell>
          <cell r="N1363">
            <v>48849</v>
          </cell>
          <cell r="O1363">
            <v>9.349726775956285</v>
          </cell>
          <cell r="P1363">
            <v>6.725043496332034</v>
          </cell>
          <cell r="Q1363">
            <v>6.25934800477665</v>
          </cell>
          <cell r="R1363" t="str">
            <v>IND AAA</v>
          </cell>
          <cell r="S1363" t="str">
            <v/>
          </cell>
          <cell r="T1363">
            <v>100.5953</v>
          </cell>
          <cell r="U1363">
            <v>0.0744</v>
          </cell>
          <cell r="V1363">
            <v>0.0035079999999999972</v>
          </cell>
          <cell r="W1363" t="str">
            <v>Level-3</v>
          </cell>
          <cell r="X1363" t="str">
            <v>Maturity</v>
          </cell>
          <cell r="Y1363" t="str">
            <v/>
          </cell>
          <cell r="Z1363">
            <v>0</v>
          </cell>
          <cell r="AA1363" t="str">
            <v/>
          </cell>
          <cell r="AB1363" t="str">
            <v/>
          </cell>
          <cell r="AC1363" t="str">
            <v/>
          </cell>
          <cell r="AD1363" t="str">
            <v/>
          </cell>
          <cell r="AE1363" t="str">
            <v/>
          </cell>
          <cell r="AF1363" t="str">
            <v/>
          </cell>
          <cell r="AG1363" t="str">
            <v/>
          </cell>
          <cell r="AH1363" t="str">
            <v/>
          </cell>
          <cell r="AI1363" t="str">
            <v/>
          </cell>
          <cell r="AJ1363" t="str">
            <v/>
          </cell>
          <cell r="AK1363" t="str">
            <v/>
          </cell>
        </row>
        <row r="1364">
          <cell r="C1364" t="str">
            <v>INE160A08282</v>
          </cell>
          <cell r="D1364" t="str">
            <v>Punjab National Bank</v>
          </cell>
          <cell r="E1364" t="str">
            <v>PNB 08.59% (Series XIX Basel III - AT-I Perpetual) C 27-Sep-2028</v>
          </cell>
          <cell r="F1364" t="str">
            <v>Bond</v>
          </cell>
          <cell r="G1364">
            <v>81720</v>
          </cell>
          <cell r="H1364">
            <v>0.0859</v>
          </cell>
          <cell r="I1364">
            <v>100</v>
          </cell>
          <cell r="J1364">
            <v>98.7957</v>
          </cell>
          <cell r="K1364">
            <v>0.086876</v>
          </cell>
          <cell r="L1364">
            <v>0.003254999999999994</v>
          </cell>
          <cell r="M1364" t="str">
            <v>Maturity</v>
          </cell>
          <cell r="N1364">
            <v>81720</v>
          </cell>
          <cell r="O1364">
            <v>99.34972677595628</v>
          </cell>
          <cell r="P1364">
            <v>11.85487802069254</v>
          </cell>
          <cell r="Q1364">
            <v>10.907295791509373</v>
          </cell>
          <cell r="R1364" t="str">
            <v>IND AA+</v>
          </cell>
          <cell r="S1364" t="str">
            <v/>
          </cell>
          <cell r="T1364">
            <v>98.7954</v>
          </cell>
          <cell r="U1364">
            <v>0.086876</v>
          </cell>
          <cell r="V1364">
            <v>0.0028799999999999937</v>
          </cell>
          <cell r="W1364" t="str">
            <v>Level-3</v>
          </cell>
          <cell r="X1364" t="str">
            <v>Maturity</v>
          </cell>
          <cell r="Y1364" t="str">
            <v/>
          </cell>
          <cell r="Z1364">
            <v>0</v>
          </cell>
          <cell r="AA1364" t="str">
            <v/>
          </cell>
          <cell r="AB1364" t="str">
            <v/>
          </cell>
          <cell r="AC1364" t="str">
            <v/>
          </cell>
          <cell r="AD1364" t="str">
            <v/>
          </cell>
          <cell r="AE1364" t="str">
            <v/>
          </cell>
          <cell r="AF1364" t="str">
            <v/>
          </cell>
          <cell r="AG1364" t="str">
            <v/>
          </cell>
          <cell r="AH1364" t="str">
            <v/>
          </cell>
          <cell r="AI1364" t="str">
            <v/>
          </cell>
          <cell r="AJ1364" t="str">
            <v/>
          </cell>
          <cell r="AK1364" t="str">
            <v/>
          </cell>
        </row>
        <row r="1365">
          <cell r="C1365" t="str">
            <v>INE225R08048</v>
          </cell>
          <cell r="D1365" t="str">
            <v>HDFC Ergo General Insurance Co. Ltd.</v>
          </cell>
          <cell r="E1365" t="str">
            <v>HDFC Ergo General Insurance Co. 08.15% 26-Sep-2033 C 26-Sep-2028</v>
          </cell>
          <cell r="F1365" t="str">
            <v>Bond</v>
          </cell>
          <cell r="G1365">
            <v>48848</v>
          </cell>
          <cell r="H1365">
            <v>0.0815</v>
          </cell>
          <cell r="I1365">
            <v>100</v>
          </cell>
          <cell r="J1365">
            <v>99.8503</v>
          </cell>
          <cell r="K1365">
            <v>0.081719</v>
          </cell>
          <cell r="L1365">
            <v>0.011499999999999996</v>
          </cell>
          <cell r="M1365" t="str">
            <v>Call</v>
          </cell>
          <cell r="N1365">
            <v>47022</v>
          </cell>
          <cell r="O1365">
            <v>4.3469945355191255</v>
          </cell>
          <cell r="P1365">
            <v>3.6450240193519923</v>
          </cell>
          <cell r="Q1365">
            <v>3.369658866444975</v>
          </cell>
          <cell r="R1365" t="str">
            <v>CRISIL AAA</v>
          </cell>
          <cell r="S1365" t="str">
            <v/>
          </cell>
          <cell r="T1365">
            <v>99.85</v>
          </cell>
          <cell r="U1365">
            <v>0.081719</v>
          </cell>
          <cell r="V1365">
            <v>0.010909000000000002</v>
          </cell>
          <cell r="W1365" t="str">
            <v>Level-3</v>
          </cell>
          <cell r="X1365" t="str">
            <v>Maturity</v>
          </cell>
          <cell r="Y1365" t="str">
            <v/>
          </cell>
          <cell r="Z1365">
            <v>0</v>
          </cell>
          <cell r="AA1365">
            <v>5</v>
          </cell>
          <cell r="AB1365" t="str">
            <v/>
          </cell>
          <cell r="AC1365" t="str">
            <v/>
          </cell>
          <cell r="AD1365" t="str">
            <v/>
          </cell>
          <cell r="AE1365" t="str">
            <v/>
          </cell>
          <cell r="AF1365" t="str">
            <v/>
          </cell>
          <cell r="AG1365" t="str">
            <v/>
          </cell>
          <cell r="AH1365" t="str">
            <v/>
          </cell>
          <cell r="AI1365" t="str">
            <v/>
          </cell>
          <cell r="AJ1365" t="str">
            <v/>
          </cell>
          <cell r="AK1365" t="str">
            <v/>
          </cell>
        </row>
        <row r="1366">
          <cell r="C1366" t="str">
            <v>INE265J07555</v>
          </cell>
          <cell r="D1366" t="str">
            <v>JM Financial Asset Reconstruction Co. Ltd.</v>
          </cell>
          <cell r="E1366" t="str">
            <v>JM Financial Asset Reconstruction 10.21% (Tranche F) 28-Nov-2025</v>
          </cell>
          <cell r="F1366" t="str">
            <v>Bond</v>
          </cell>
          <cell r="G1366">
            <v>45989</v>
          </cell>
          <cell r="H1366">
            <v>0.1021</v>
          </cell>
          <cell r="I1366">
            <v>100</v>
          </cell>
          <cell r="J1366">
            <v>99.2003</v>
          </cell>
          <cell r="K1366">
            <v>0.112076</v>
          </cell>
          <cell r="L1366">
            <v>0.041512999999999994</v>
          </cell>
          <cell r="M1366" t="str">
            <v>Maturity</v>
          </cell>
          <cell r="N1366">
            <v>45989</v>
          </cell>
          <cell r="O1366">
            <v>1.519529904933004</v>
          </cell>
          <cell r="P1366">
            <v>1.39326928805214</v>
          </cell>
          <cell r="Q1366">
            <v>1.2528543805028973</v>
          </cell>
          <cell r="R1366" t="str">
            <v>CRISIL AA-</v>
          </cell>
          <cell r="S1366" t="str">
            <v/>
          </cell>
          <cell r="T1366">
            <v>99.1989</v>
          </cell>
          <cell r="U1366">
            <v>0.112076</v>
          </cell>
          <cell r="V1366">
            <v>0.041532</v>
          </cell>
          <cell r="W1366" t="str">
            <v>Level-3</v>
          </cell>
          <cell r="X1366" t="str">
            <v>Maturity</v>
          </cell>
          <cell r="Y1366" t="str">
            <v/>
          </cell>
          <cell r="Z1366">
            <v>0</v>
          </cell>
          <cell r="AA1366" t="str">
            <v/>
          </cell>
          <cell r="AB1366" t="str">
            <v/>
          </cell>
          <cell r="AC1366" t="str">
            <v/>
          </cell>
          <cell r="AD1366">
            <v>3</v>
          </cell>
          <cell r="AE1366" t="str">
            <v/>
          </cell>
          <cell r="AF1366" t="str">
            <v/>
          </cell>
          <cell r="AG1366" t="str">
            <v/>
          </cell>
          <cell r="AH1366" t="str">
            <v/>
          </cell>
          <cell r="AI1366" t="str">
            <v/>
          </cell>
          <cell r="AJ1366" t="str">
            <v/>
          </cell>
          <cell r="AK1366" t="str">
            <v/>
          </cell>
        </row>
        <row r="1367">
          <cell r="C1367" t="str">
            <v>INE916U08046</v>
          </cell>
          <cell r="D1367" t="str">
            <v>Sheela Foam Ltd.</v>
          </cell>
          <cell r="E1367" t="str">
            <v>Sheela Foam 08.45% (STRPP I) 04-Apr-2025</v>
          </cell>
          <cell r="F1367" t="str">
            <v>Bond</v>
          </cell>
          <cell r="G1367">
            <v>45751</v>
          </cell>
          <cell r="H1367">
            <v>0.0845</v>
          </cell>
          <cell r="I1367">
            <v>100</v>
          </cell>
          <cell r="J1367">
            <v>99.9501</v>
          </cell>
          <cell r="K1367">
            <v>0.085122</v>
          </cell>
          <cell r="L1367">
            <v>0.015101411764705891</v>
          </cell>
          <cell r="M1367" t="str">
            <v>Maturity</v>
          </cell>
          <cell r="N1367">
            <v>45751</v>
          </cell>
          <cell r="O1367">
            <v>0.8674676248222173</v>
          </cell>
          <cell r="P1367">
            <v>0.8263301286686789</v>
          </cell>
          <cell r="Q1367">
            <v>0.7615089627421423</v>
          </cell>
          <cell r="R1367" t="str">
            <v>IND AA</v>
          </cell>
          <cell r="S1367" t="str">
            <v/>
          </cell>
          <cell r="T1367">
            <v>99.9497</v>
          </cell>
          <cell r="U1367">
            <v>0.085122</v>
          </cell>
          <cell r="V1367">
            <v>0.015015500000000001</v>
          </cell>
          <cell r="W1367" t="str">
            <v>Level-3</v>
          </cell>
          <cell r="X1367" t="str">
            <v>Maturity</v>
          </cell>
          <cell r="Y1367">
            <v>0.004906</v>
          </cell>
          <cell r="Z1367">
            <v>0</v>
          </cell>
          <cell r="AA1367" t="str">
            <v/>
          </cell>
          <cell r="AB1367" t="str">
            <v/>
          </cell>
          <cell r="AC1367" t="str">
            <v/>
          </cell>
          <cell r="AD1367" t="str">
            <v/>
          </cell>
          <cell r="AE1367" t="str">
            <v/>
          </cell>
          <cell r="AF1367" t="str">
            <v/>
          </cell>
          <cell r="AG1367" t="str">
            <v/>
          </cell>
          <cell r="AH1367" t="str">
            <v/>
          </cell>
          <cell r="AI1367" t="str">
            <v/>
          </cell>
          <cell r="AJ1367" t="str">
            <v/>
          </cell>
          <cell r="AK1367" t="str">
            <v/>
          </cell>
        </row>
        <row r="1368">
          <cell r="C1368" t="str">
            <v>INE916U08020</v>
          </cell>
          <cell r="D1368" t="str">
            <v>Sheela Foam Ltd.</v>
          </cell>
          <cell r="E1368" t="str">
            <v>Sheela Foam 08.45% (STRPP II) 06-Oct-2025</v>
          </cell>
          <cell r="F1368" t="str">
            <v>Bond</v>
          </cell>
          <cell r="G1368">
            <v>45936</v>
          </cell>
          <cell r="H1368">
            <v>0.0845</v>
          </cell>
          <cell r="I1368">
            <v>100</v>
          </cell>
          <cell r="J1368">
            <v>99.9679</v>
          </cell>
          <cell r="K1368">
            <v>0.084117</v>
          </cell>
          <cell r="L1368">
            <v>0.013553999999999997</v>
          </cell>
          <cell r="M1368" t="str">
            <v>Maturity</v>
          </cell>
          <cell r="N1368">
            <v>45936</v>
          </cell>
          <cell r="O1368">
            <v>1.3743169398907105</v>
          </cell>
          <cell r="P1368">
            <v>1.2936939824950784</v>
          </cell>
          <cell r="Q1368">
            <v>1.1933158344487527</v>
          </cell>
          <cell r="R1368" t="str">
            <v>IND AA</v>
          </cell>
          <cell r="S1368" t="str">
            <v/>
          </cell>
          <cell r="T1368">
            <v>99.9678</v>
          </cell>
          <cell r="U1368">
            <v>0.084117</v>
          </cell>
          <cell r="V1368">
            <v>0.013573000000000002</v>
          </cell>
          <cell r="W1368" t="str">
            <v>Level-3</v>
          </cell>
          <cell r="X1368" t="str">
            <v>Maturity</v>
          </cell>
          <cell r="Y1368">
            <v>0.004906</v>
          </cell>
          <cell r="Z1368">
            <v>0</v>
          </cell>
          <cell r="AA1368" t="str">
            <v/>
          </cell>
          <cell r="AB1368" t="str">
            <v/>
          </cell>
          <cell r="AC1368" t="str">
            <v/>
          </cell>
          <cell r="AD1368" t="str">
            <v/>
          </cell>
          <cell r="AE1368" t="str">
            <v/>
          </cell>
          <cell r="AF1368" t="str">
            <v/>
          </cell>
          <cell r="AG1368" t="str">
            <v/>
          </cell>
          <cell r="AH1368" t="str">
            <v/>
          </cell>
          <cell r="AI1368" t="str">
            <v/>
          </cell>
          <cell r="AJ1368" t="str">
            <v/>
          </cell>
          <cell r="AK1368" t="str">
            <v/>
          </cell>
        </row>
        <row r="1369">
          <cell r="C1369" t="str">
            <v>INE916U08038</v>
          </cell>
          <cell r="D1369" t="str">
            <v>Sheela Foam Ltd.</v>
          </cell>
          <cell r="E1369" t="str">
            <v>Sheela Foam 08.45% (STRPP III) 06-Apr-2026</v>
          </cell>
          <cell r="F1369" t="str">
            <v>Bond</v>
          </cell>
          <cell r="G1369">
            <v>46118</v>
          </cell>
          <cell r="H1369">
            <v>0.0845</v>
          </cell>
          <cell r="I1369">
            <v>100</v>
          </cell>
          <cell r="J1369">
            <v>100.0091</v>
          </cell>
          <cell r="K1369">
            <v>0.084407</v>
          </cell>
          <cell r="L1369">
            <v>0.013843999999999995</v>
          </cell>
          <cell r="M1369" t="str">
            <v>Maturity</v>
          </cell>
          <cell r="N1369">
            <v>46118</v>
          </cell>
          <cell r="O1369">
            <v>1.8729470768770118</v>
          </cell>
          <cell r="P1369">
            <v>1.7177444616647861</v>
          </cell>
          <cell r="Q1369">
            <v>1.584040366453542</v>
          </cell>
          <cell r="R1369" t="str">
            <v>IND AA</v>
          </cell>
          <cell r="S1369" t="str">
            <v/>
          </cell>
          <cell r="T1369">
            <v>100.0088</v>
          </cell>
          <cell r="U1369">
            <v>0.084407</v>
          </cell>
          <cell r="V1369">
            <v>0.013863</v>
          </cell>
          <cell r="W1369" t="str">
            <v>Level-3</v>
          </cell>
          <cell r="X1369" t="str">
            <v>Maturity</v>
          </cell>
          <cell r="Y1369">
            <v>0.004906</v>
          </cell>
          <cell r="Z1369">
            <v>0</v>
          </cell>
          <cell r="AA1369" t="str">
            <v/>
          </cell>
          <cell r="AB1369" t="str">
            <v/>
          </cell>
          <cell r="AC1369" t="str">
            <v/>
          </cell>
          <cell r="AD1369" t="str">
            <v/>
          </cell>
          <cell r="AE1369" t="str">
            <v/>
          </cell>
          <cell r="AF1369" t="str">
            <v/>
          </cell>
          <cell r="AG1369" t="str">
            <v/>
          </cell>
          <cell r="AH1369" t="str">
            <v/>
          </cell>
          <cell r="AI1369" t="str">
            <v/>
          </cell>
          <cell r="AJ1369" t="str">
            <v/>
          </cell>
          <cell r="AK1369" t="str">
            <v/>
          </cell>
        </row>
        <row r="1370">
          <cell r="C1370" t="str">
            <v>INE916U08012</v>
          </cell>
          <cell r="D1370" t="str">
            <v>Sheela Foam Ltd.</v>
          </cell>
          <cell r="E1370" t="str">
            <v>Sheela Foam 08.45% (STRPP IV) 06-Oct-2026</v>
          </cell>
          <cell r="F1370" t="str">
            <v>Bond</v>
          </cell>
          <cell r="G1370">
            <v>46301</v>
          </cell>
          <cell r="H1370">
            <v>0.0845</v>
          </cell>
          <cell r="I1370">
            <v>100</v>
          </cell>
          <cell r="J1370">
            <v>100.0017</v>
          </cell>
          <cell r="K1370">
            <v>0.084107</v>
          </cell>
          <cell r="L1370">
            <v>0.013993000000000005</v>
          </cell>
          <cell r="M1370" t="str">
            <v>Maturity</v>
          </cell>
          <cell r="N1370">
            <v>46301</v>
          </cell>
          <cell r="O1370">
            <v>2.3743169398907105</v>
          </cell>
          <cell r="P1370">
            <v>2.1440275284407533</v>
          </cell>
          <cell r="Q1370">
            <v>1.9776899590545522</v>
          </cell>
          <cell r="R1370" t="str">
            <v>IND AA</v>
          </cell>
          <cell r="S1370" t="str">
            <v/>
          </cell>
          <cell r="T1370">
            <v>100.0015</v>
          </cell>
          <cell r="U1370">
            <v>0.084107</v>
          </cell>
          <cell r="V1370">
            <v>0.013992000000000004</v>
          </cell>
          <cell r="W1370" t="str">
            <v>Level-3</v>
          </cell>
          <cell r="X1370" t="str">
            <v>Maturity</v>
          </cell>
          <cell r="Y1370">
            <v>0.004906</v>
          </cell>
          <cell r="Z1370">
            <v>0</v>
          </cell>
          <cell r="AA1370" t="str">
            <v/>
          </cell>
          <cell r="AB1370" t="str">
            <v/>
          </cell>
          <cell r="AC1370" t="str">
            <v/>
          </cell>
          <cell r="AD1370" t="str">
            <v/>
          </cell>
          <cell r="AE1370" t="str">
            <v/>
          </cell>
          <cell r="AF1370" t="str">
            <v/>
          </cell>
          <cell r="AG1370" t="str">
            <v/>
          </cell>
          <cell r="AH1370" t="str">
            <v/>
          </cell>
          <cell r="AI1370" t="str">
            <v/>
          </cell>
          <cell r="AJ1370" t="str">
            <v/>
          </cell>
          <cell r="AK1370" t="str">
            <v/>
          </cell>
        </row>
        <row r="1371">
          <cell r="C1371" t="str">
            <v>INE522D07CE4</v>
          </cell>
          <cell r="D1371" t="str">
            <v>Manappuram Finance Ltd.</v>
          </cell>
          <cell r="E1371" t="str">
            <v>Manappuram Finance 08.65%(Series A) 28-Mar-2025</v>
          </cell>
          <cell r="F1371" t="str">
            <v>Bond</v>
          </cell>
          <cell r="G1371">
            <v>45744</v>
          </cell>
          <cell r="H1371">
            <v>0.0865</v>
          </cell>
          <cell r="I1371">
            <v>100</v>
          </cell>
          <cell r="J1371">
            <v>100.0073</v>
          </cell>
          <cell r="K1371">
            <v>0.0864</v>
          </cell>
          <cell r="L1371">
            <v>0.016379411764705892</v>
          </cell>
          <cell r="M1371" t="str">
            <v>Maturity</v>
          </cell>
          <cell r="N1371">
            <v>45744</v>
          </cell>
          <cell r="O1371">
            <v>0.8482895426304364</v>
          </cell>
          <cell r="P1371">
            <v>0.807854050117825</v>
          </cell>
          <cell r="Q1371">
            <v>0.7436064526121364</v>
          </cell>
          <cell r="R1371" t="str">
            <v>CRISIL AA</v>
          </cell>
          <cell r="S1371" t="str">
            <v/>
          </cell>
          <cell r="T1371">
            <v>100.0071</v>
          </cell>
          <cell r="U1371">
            <v>0.0864</v>
          </cell>
          <cell r="V1371">
            <v>0.0161935</v>
          </cell>
          <cell r="W1371" t="str">
            <v>Level-3</v>
          </cell>
          <cell r="X1371" t="str">
            <v>Maturity</v>
          </cell>
          <cell r="Y1371">
            <v>0.00142</v>
          </cell>
          <cell r="Z1371">
            <v>0</v>
          </cell>
          <cell r="AA1371" t="str">
            <v/>
          </cell>
          <cell r="AB1371" t="str">
            <v/>
          </cell>
          <cell r="AC1371" t="str">
            <v/>
          </cell>
          <cell r="AD1371" t="str">
            <v/>
          </cell>
          <cell r="AE1371" t="str">
            <v/>
          </cell>
          <cell r="AF1371" t="str">
            <v/>
          </cell>
          <cell r="AG1371" t="str">
            <v/>
          </cell>
          <cell r="AH1371" t="str">
            <v/>
          </cell>
          <cell r="AI1371" t="str">
            <v/>
          </cell>
          <cell r="AJ1371" t="str">
            <v/>
          </cell>
          <cell r="AK1371" t="str">
            <v/>
          </cell>
        </row>
        <row r="1372">
          <cell r="C1372" t="str">
            <v>INE522D07CD6</v>
          </cell>
          <cell r="D1372" t="str">
            <v>Manappuram Finance Ltd.</v>
          </cell>
          <cell r="E1372" t="str">
            <v>Manappuram Finance 08.80%(Series B) 29-Sep-2025</v>
          </cell>
          <cell r="F1372" t="str">
            <v>Bond</v>
          </cell>
          <cell r="G1372">
            <v>45929</v>
          </cell>
          <cell r="H1372">
            <v>0.088</v>
          </cell>
          <cell r="I1372">
            <v>100</v>
          </cell>
          <cell r="J1372">
            <v>100.0799</v>
          </cell>
          <cell r="K1372">
            <v>0.0867</v>
          </cell>
          <cell r="L1372">
            <v>0.016137</v>
          </cell>
          <cell r="M1372" t="str">
            <v>Maturity</v>
          </cell>
          <cell r="N1372">
            <v>45929</v>
          </cell>
          <cell r="O1372">
            <v>1.3551388576989296</v>
          </cell>
          <cell r="P1372">
            <v>1.2731656373556106</v>
          </cell>
          <cell r="Q1372">
            <v>1.1715888813431588</v>
          </cell>
          <cell r="R1372" t="str">
            <v>CRISIL AA</v>
          </cell>
          <cell r="S1372" t="str">
            <v/>
          </cell>
          <cell r="T1372">
            <v>100.08</v>
          </cell>
          <cell r="U1372">
            <v>0.0867</v>
          </cell>
          <cell r="V1372">
            <v>0.016156000000000004</v>
          </cell>
          <cell r="W1372" t="str">
            <v>Level-3</v>
          </cell>
          <cell r="X1372" t="str">
            <v>Maturity</v>
          </cell>
          <cell r="Y1372">
            <v>0.00279</v>
          </cell>
          <cell r="Z1372">
            <v>0</v>
          </cell>
          <cell r="AA1372" t="str">
            <v/>
          </cell>
          <cell r="AB1372" t="str">
            <v/>
          </cell>
          <cell r="AC1372" t="str">
            <v/>
          </cell>
          <cell r="AD1372" t="str">
            <v/>
          </cell>
          <cell r="AE1372" t="str">
            <v/>
          </cell>
          <cell r="AF1372" t="str">
            <v/>
          </cell>
          <cell r="AG1372" t="str">
            <v/>
          </cell>
          <cell r="AH1372" t="str">
            <v/>
          </cell>
          <cell r="AI1372" t="str">
            <v/>
          </cell>
          <cell r="AJ1372" t="str">
            <v/>
          </cell>
          <cell r="AK1372" t="str">
            <v/>
          </cell>
        </row>
        <row r="1373">
          <cell r="C1373" t="str">
            <v>INE018A08BF6</v>
          </cell>
          <cell r="D1373" t="str">
            <v>Larsen &amp; Toubro Ltd.</v>
          </cell>
          <cell r="E1373" t="str">
            <v>Larsen &amp; Toubro 08.00% (Series 4) 23-Apr-2030</v>
          </cell>
          <cell r="F1373" t="str">
            <v>Bond</v>
          </cell>
          <cell r="G1373">
            <v>47596</v>
          </cell>
          <cell r="H1373">
            <v>0.08</v>
          </cell>
          <cell r="I1373">
            <v>100</v>
          </cell>
          <cell r="J1373">
            <v>102.0627</v>
          </cell>
          <cell r="K1373">
            <v>0.0755</v>
          </cell>
          <cell r="L1373">
            <v>0.005140999999999993</v>
          </cell>
          <cell r="M1373" t="str">
            <v>Maturity</v>
          </cell>
          <cell r="N1373">
            <v>47596</v>
          </cell>
          <cell r="O1373">
            <v>5.920540459615241</v>
          </cell>
          <cell r="P1373">
            <v>4.922142899903405</v>
          </cell>
          <cell r="Q1373">
            <v>4.576608925991079</v>
          </cell>
          <cell r="R1373" t="str">
            <v>CRISIL AAA</v>
          </cell>
          <cell r="S1373" t="str">
            <v/>
          </cell>
          <cell r="T1373">
            <v>102.0641</v>
          </cell>
          <cell r="U1373">
            <v>0.0755</v>
          </cell>
          <cell r="V1373">
            <v>0.005093</v>
          </cell>
          <cell r="W1373" t="str">
            <v>Level-3</v>
          </cell>
          <cell r="X1373" t="str">
            <v>Maturity</v>
          </cell>
          <cell r="Y1373" t="str">
            <v/>
          </cell>
          <cell r="Z1373">
            <v>0</v>
          </cell>
          <cell r="AA1373" t="str">
            <v/>
          </cell>
          <cell r="AB1373" t="str">
            <v/>
          </cell>
          <cell r="AC1373" t="str">
            <v/>
          </cell>
          <cell r="AD1373" t="str">
            <v/>
          </cell>
          <cell r="AE1373" t="str">
            <v/>
          </cell>
          <cell r="AF1373" t="str">
            <v/>
          </cell>
          <cell r="AG1373" t="str">
            <v/>
          </cell>
          <cell r="AH1373" t="str">
            <v/>
          </cell>
          <cell r="AI1373" t="str">
            <v/>
          </cell>
          <cell r="AJ1373" t="str">
            <v/>
          </cell>
          <cell r="AK1373" t="str">
            <v/>
          </cell>
        </row>
        <row r="1374">
          <cell r="C1374" t="str">
            <v>INE443L08164</v>
          </cell>
          <cell r="D1374" t="str">
            <v>Belstar Microfinance Ltd.</v>
          </cell>
          <cell r="E1374" t="str">
            <v>Belstar Microfinance 10.00% 31-Mar-2026 P 01-Jan-2025</v>
          </cell>
          <cell r="F1374" t="str">
            <v>Bond</v>
          </cell>
          <cell r="G1374">
            <v>46112</v>
          </cell>
          <cell r="H1374">
            <v>0.1</v>
          </cell>
          <cell r="I1374">
            <v>100</v>
          </cell>
          <cell r="J1374">
            <v>99.8342</v>
          </cell>
          <cell r="K1374">
            <v>0.1034</v>
          </cell>
          <cell r="L1374">
            <v>0.032837000000000005</v>
          </cell>
          <cell r="M1374" t="str">
            <v>Maturity</v>
          </cell>
          <cell r="N1374">
            <v>46112</v>
          </cell>
          <cell r="O1374">
            <v>1.8565461486638222</v>
          </cell>
          <cell r="P1374">
            <v>1.715878826478193</v>
          </cell>
          <cell r="Q1374">
            <v>1.63152878813178</v>
          </cell>
          <cell r="R1374" t="str">
            <v>CRISIL AA</v>
          </cell>
          <cell r="S1374" t="str">
            <v/>
          </cell>
          <cell r="T1374">
            <v>99.8343</v>
          </cell>
          <cell r="U1374">
            <v>0.1034</v>
          </cell>
          <cell r="V1374">
            <v>0.032855999999999996</v>
          </cell>
          <cell r="W1374" t="str">
            <v>Level-3</v>
          </cell>
          <cell r="X1374" t="str">
            <v>Maturity</v>
          </cell>
          <cell r="Y1374">
            <v>0.0105</v>
          </cell>
          <cell r="Z1374">
            <v>0</v>
          </cell>
          <cell r="AA1374" t="str">
            <v/>
          </cell>
          <cell r="AB1374" t="str">
            <v/>
          </cell>
          <cell r="AC1374" t="str">
            <v/>
          </cell>
          <cell r="AD1374">
            <v>5</v>
          </cell>
          <cell r="AE1374" t="str">
            <v/>
          </cell>
          <cell r="AF1374" t="str">
            <v/>
          </cell>
          <cell r="AG1374" t="str">
            <v/>
          </cell>
          <cell r="AH1374" t="str">
            <v/>
          </cell>
          <cell r="AI1374" t="str">
            <v/>
          </cell>
          <cell r="AJ1374" t="str">
            <v/>
          </cell>
          <cell r="AK1374" t="str">
            <v/>
          </cell>
        </row>
        <row r="1375">
          <cell r="C1375" t="str">
            <v>INE860H07IQ0</v>
          </cell>
          <cell r="D1375" t="str">
            <v>Aditya Birla Finance Ltd.</v>
          </cell>
          <cell r="E1375" t="str">
            <v>Aditya Birla Finance 08.00% (Option I) 09-Oct-2026</v>
          </cell>
          <cell r="F1375" t="str">
            <v>Bond</v>
          </cell>
          <cell r="G1375">
            <v>46304</v>
          </cell>
          <cell r="H1375">
            <v>0.08</v>
          </cell>
          <cell r="I1375">
            <v>100</v>
          </cell>
          <cell r="J1375">
            <v>99.4673</v>
          </cell>
          <cell r="K1375">
            <v>0.0822</v>
          </cell>
          <cell r="L1375">
            <v>0.012086</v>
          </cell>
          <cell r="M1375" t="str">
            <v>Maturity</v>
          </cell>
          <cell r="N1375">
            <v>46304</v>
          </cell>
          <cell r="O1375">
            <v>2.3825136612021858</v>
          </cell>
          <cell r="P1375">
            <v>2.162398312213542</v>
          </cell>
          <cell r="Q1375">
            <v>1.9981503531819833</v>
          </cell>
          <cell r="R1375" t="str">
            <v>[ICRA]AAA</v>
          </cell>
          <cell r="S1375" t="str">
            <v/>
          </cell>
          <cell r="T1375">
            <v>99.4667</v>
          </cell>
          <cell r="U1375">
            <v>0.0822</v>
          </cell>
          <cell r="V1375">
            <v>0.012938999999999992</v>
          </cell>
          <cell r="W1375" t="str">
            <v>Level-2</v>
          </cell>
          <cell r="X1375" t="str">
            <v>Maturity</v>
          </cell>
          <cell r="Y1375" t="str">
            <v/>
          </cell>
          <cell r="Z1375">
            <v>0</v>
          </cell>
          <cell r="AA1375" t="str">
            <v/>
          </cell>
          <cell r="AB1375" t="str">
            <v/>
          </cell>
          <cell r="AC1375" t="str">
            <v/>
          </cell>
          <cell r="AD1375" t="str">
            <v/>
          </cell>
        </row>
        <row r="1376">
          <cell r="C1376" t="str">
            <v>INE033L07HG9</v>
          </cell>
          <cell r="D1376" t="str">
            <v>Tata Capital Housing Finance Ltd.</v>
          </cell>
          <cell r="E1376" t="str">
            <v>TCHFL 0.00% (SERIES C FY. 2021-22) 23-Sep-2024</v>
          </cell>
          <cell r="F1376" t="str">
            <v>Bond</v>
          </cell>
          <cell r="G1376">
            <v>45558</v>
          </cell>
          <cell r="H1376">
            <v>0</v>
          </cell>
          <cell r="I1376">
            <v>100</v>
          </cell>
          <cell r="J1376">
            <v>97.4912</v>
          </cell>
          <cell r="K1376">
            <v>0.0772</v>
          </cell>
          <cell r="L1376">
            <v>0.007125000000000006</v>
          </cell>
          <cell r="M1376" t="str">
            <v>Maturity</v>
          </cell>
          <cell r="N1376">
            <v>45558</v>
          </cell>
          <cell r="O1376">
            <v>0.33879781420765026</v>
          </cell>
          <cell r="P1376">
            <v>0.3360655737704918</v>
          </cell>
          <cell r="Q1376">
            <v>0.311980666329829</v>
          </cell>
          <cell r="R1376" t="str">
            <v>CRISIL AAA</v>
          </cell>
          <cell r="S1376" t="str">
            <v/>
          </cell>
          <cell r="T1376">
            <v>97.4712</v>
          </cell>
          <cell r="U1376">
            <v>0.0772</v>
          </cell>
          <cell r="V1376">
            <v>0.006650000000000003</v>
          </cell>
          <cell r="W1376" t="str">
            <v>Level-3</v>
          </cell>
          <cell r="X1376" t="str">
            <v>Maturity</v>
          </cell>
          <cell r="Y1376" t="str">
            <v/>
          </cell>
          <cell r="Z1376">
            <v>0</v>
          </cell>
          <cell r="AA1376" t="str">
            <v/>
          </cell>
          <cell r="AB1376" t="str">
            <v/>
          </cell>
          <cell r="AC1376" t="str">
            <v/>
          </cell>
          <cell r="AD1376" t="str">
            <v/>
          </cell>
          <cell r="AE1376" t="str">
            <v/>
          </cell>
          <cell r="AF1376" t="str">
            <v/>
          </cell>
          <cell r="AG1376" t="str">
            <v/>
          </cell>
          <cell r="AH1376" t="str">
            <v/>
          </cell>
          <cell r="AI1376" t="str">
            <v/>
          </cell>
          <cell r="AJ1376" t="str">
            <v/>
          </cell>
          <cell r="AK1376" t="str">
            <v/>
          </cell>
        </row>
        <row r="1377">
          <cell r="C1377" t="str">
            <v>INE752E08718</v>
          </cell>
          <cell r="D1377" t="str">
            <v>Power Grid Corporation of India Ltd.</v>
          </cell>
          <cell r="E1377" t="str">
            <v>PGC 07.70% (Series LXXIV 2023-24) 12-Oct-2033</v>
          </cell>
          <cell r="F1377" t="str">
            <v>Bond</v>
          </cell>
          <cell r="G1377">
            <v>48864</v>
          </cell>
          <cell r="H1377">
            <v>0.077</v>
          </cell>
          <cell r="I1377">
            <v>100</v>
          </cell>
          <cell r="J1377">
            <v>100.5272</v>
          </cell>
          <cell r="K1377">
            <v>0.075421</v>
          </cell>
          <cell r="L1377">
            <v>0.004762000000000002</v>
          </cell>
          <cell r="M1377" t="str">
            <v>Maturity</v>
          </cell>
          <cell r="N1377">
            <v>48864</v>
          </cell>
          <cell r="O1377">
            <v>9.390710382513662</v>
          </cell>
          <cell r="P1377">
            <v>3.8723274548765576</v>
          </cell>
          <cell r="Q1377">
            <v>3.600754918191627</v>
          </cell>
          <cell r="R1377" t="str">
            <v>CRISIL AAA</v>
          </cell>
          <cell r="S1377" t="str">
            <v/>
          </cell>
          <cell r="T1377">
            <v>100.5274</v>
          </cell>
          <cell r="U1377">
            <v>0.075421</v>
          </cell>
          <cell r="V1377">
            <v>0.004529000000000005</v>
          </cell>
          <cell r="W1377" t="str">
            <v>Level-3</v>
          </cell>
          <cell r="X1377" t="str">
            <v>Maturity</v>
          </cell>
          <cell r="Y1377" t="str">
            <v/>
          </cell>
          <cell r="Z1377">
            <v>0</v>
          </cell>
          <cell r="AA1377" t="str">
            <v/>
          </cell>
          <cell r="AB1377" t="str">
            <v/>
          </cell>
          <cell r="AC1377" t="str">
            <v/>
          </cell>
          <cell r="AD1377">
            <v>9</v>
          </cell>
          <cell r="AE1377" t="str">
            <v/>
          </cell>
          <cell r="AF1377" t="str">
            <v/>
          </cell>
          <cell r="AG1377" t="str">
            <v/>
          </cell>
          <cell r="AH1377" t="str">
            <v/>
          </cell>
          <cell r="AI1377" t="str">
            <v/>
          </cell>
          <cell r="AJ1377" t="str">
            <v/>
          </cell>
          <cell r="AK1377" t="str">
            <v/>
          </cell>
        </row>
        <row r="1378">
          <cell r="C1378" t="str">
            <v>INE357L07440</v>
          </cell>
          <cell r="D1378" t="str">
            <v>Nomura Capital (India) Pvt. Ltd.</v>
          </cell>
          <cell r="E1378" t="str">
            <v>Nomura Capital  08.29% 13-May-2025</v>
          </cell>
          <cell r="F1378" t="str">
            <v>Bond</v>
          </cell>
          <cell r="G1378">
            <v>45790</v>
          </cell>
          <cell r="H1378">
            <v>0.0829</v>
          </cell>
          <cell r="I1378">
            <v>100</v>
          </cell>
          <cell r="J1378">
            <v>99.8575</v>
          </cell>
          <cell r="K1378">
            <v>0.084446</v>
          </cell>
          <cell r="L1378">
            <v>0.014327999999999994</v>
          </cell>
          <cell r="M1378" t="str">
            <v>Maturity</v>
          </cell>
          <cell r="N1378">
            <v>45790</v>
          </cell>
          <cell r="O1378">
            <v>0.9742645407590389</v>
          </cell>
          <cell r="P1378">
            <v>0.9270657721437459</v>
          </cell>
          <cell r="Q1378">
            <v>0.8548749980577602</v>
          </cell>
          <cell r="R1378" t="str">
            <v>IND AAA</v>
          </cell>
          <cell r="S1378" t="str">
            <v/>
          </cell>
          <cell r="T1378">
            <v>99.8569</v>
          </cell>
          <cell r="U1378">
            <v>0.084446</v>
          </cell>
          <cell r="V1378">
            <v>0.014246666666666671</v>
          </cell>
          <cell r="W1378" t="str">
            <v>Level-3</v>
          </cell>
          <cell r="X1378" t="str">
            <v>Maturity</v>
          </cell>
          <cell r="Y1378" t="str">
            <v/>
          </cell>
          <cell r="Z1378">
            <v>0</v>
          </cell>
          <cell r="AA1378" t="str">
            <v/>
          </cell>
          <cell r="AB1378" t="str">
            <v/>
          </cell>
          <cell r="AC1378" t="str">
            <v/>
          </cell>
          <cell r="AD1378" t="str">
            <v/>
          </cell>
          <cell r="AE1378" t="str">
            <v/>
          </cell>
          <cell r="AF1378" t="str">
            <v/>
          </cell>
          <cell r="AG1378" t="str">
            <v/>
          </cell>
          <cell r="AH1378" t="str">
            <v/>
          </cell>
          <cell r="AI1378" t="str">
            <v/>
          </cell>
          <cell r="AJ1378" t="str">
            <v/>
          </cell>
          <cell r="AK1378" t="str">
            <v/>
          </cell>
        </row>
        <row r="1379">
          <cell r="C1379" t="str">
            <v>INE916DA7RS0</v>
          </cell>
          <cell r="D1379" t="str">
            <v>Kotak Mahindra Prime Ltd.</v>
          </cell>
          <cell r="E1379" t="str">
            <v>Kotak Mahindra Prime 07.475%  20-Aug-2026</v>
          </cell>
          <cell r="F1379" t="str">
            <v>Bond</v>
          </cell>
          <cell r="G1379">
            <v>46254</v>
          </cell>
          <cell r="H1379">
            <v>0.07475</v>
          </cell>
          <cell r="I1379">
            <v>100</v>
          </cell>
          <cell r="J1379">
            <v>98.711</v>
          </cell>
          <cell r="K1379">
            <v>0.081</v>
          </cell>
          <cell r="L1379">
            <v>0.010886000000000007</v>
          </cell>
          <cell r="M1379" t="str">
            <v>Maturity</v>
          </cell>
          <cell r="N1379">
            <v>46254</v>
          </cell>
          <cell r="O1379">
            <v>2.2459016393442623</v>
          </cell>
          <cell r="P1379">
            <v>2.0375988329297194</v>
          </cell>
          <cell r="Q1379">
            <v>1.8849202894817016</v>
          </cell>
          <cell r="R1379" t="str">
            <v>CRISIL AAA</v>
          </cell>
          <cell r="S1379" t="str">
            <v/>
          </cell>
          <cell r="T1379">
            <v>98.7092</v>
          </cell>
          <cell r="U1379">
            <v>0.081</v>
          </cell>
          <cell r="V1379">
            <v>0.010935</v>
          </cell>
          <cell r="W1379" t="str">
            <v>Level-2</v>
          </cell>
          <cell r="X1379" t="str">
            <v>Maturity</v>
          </cell>
          <cell r="Y1379" t="str">
            <v/>
          </cell>
          <cell r="Z1379">
            <v>0</v>
          </cell>
          <cell r="AA1379" t="str">
            <v/>
          </cell>
          <cell r="AB1379" t="str">
            <v/>
          </cell>
          <cell r="AC1379" t="str">
            <v/>
          </cell>
          <cell r="AD1379" t="str">
            <v/>
          </cell>
          <cell r="AE1379" t="str">
            <v/>
          </cell>
          <cell r="AF1379" t="str">
            <v/>
          </cell>
          <cell r="AG1379" t="str">
            <v/>
          </cell>
          <cell r="AH1379" t="str">
            <v/>
          </cell>
          <cell r="AI1379" t="str">
            <v/>
          </cell>
          <cell r="AJ1379" t="str">
            <v/>
          </cell>
          <cell r="AK1379" t="str">
            <v/>
          </cell>
        </row>
        <row r="1380">
          <cell r="C1380" t="str">
            <v>INE916DA7SK5</v>
          </cell>
          <cell r="D1380" t="str">
            <v>Kotak Mahindra Prime Ltd.</v>
          </cell>
          <cell r="E1380" t="str">
            <v>Kotak Mahindra Prime 08.10% 10-Apr 2026</v>
          </cell>
          <cell r="F1380" t="str">
            <v>Bond</v>
          </cell>
          <cell r="G1380">
            <v>46122</v>
          </cell>
          <cell r="H1380">
            <v>0.081</v>
          </cell>
          <cell r="I1380">
            <v>100</v>
          </cell>
          <cell r="J1380">
            <v>99.9923</v>
          </cell>
          <cell r="K1380">
            <v>0.081</v>
          </cell>
          <cell r="L1380">
            <v>0.010437000000000002</v>
          </cell>
          <cell r="M1380" t="str">
            <v>Maturity</v>
          </cell>
          <cell r="N1380">
            <v>46122</v>
          </cell>
          <cell r="O1380">
            <v>1.8838311250842128</v>
          </cell>
          <cell r="P1380">
            <v>1.7367073961740536</v>
          </cell>
          <cell r="Q1380">
            <v>1.6065748345735924</v>
          </cell>
          <cell r="R1380" t="str">
            <v>CRISIL AAA</v>
          </cell>
          <cell r="S1380" t="str">
            <v/>
          </cell>
          <cell r="T1380">
            <v>99.9922</v>
          </cell>
          <cell r="U1380">
            <v>0.081</v>
          </cell>
          <cell r="V1380">
            <v>0.010506000000000001</v>
          </cell>
          <cell r="W1380" t="str">
            <v>Level-2</v>
          </cell>
          <cell r="X1380" t="str">
            <v>Maturity</v>
          </cell>
          <cell r="Y1380" t="str">
            <v/>
          </cell>
          <cell r="Z1380">
            <v>0</v>
          </cell>
          <cell r="AA1380" t="str">
            <v/>
          </cell>
          <cell r="AB1380" t="str">
            <v/>
          </cell>
          <cell r="AC1380" t="str">
            <v/>
          </cell>
          <cell r="AD1380" t="str">
            <v/>
          </cell>
          <cell r="AE1380" t="str">
            <v/>
          </cell>
          <cell r="AF1380" t="str">
            <v/>
          </cell>
          <cell r="AG1380" t="str">
            <v/>
          </cell>
          <cell r="AH1380" t="str">
            <v/>
          </cell>
          <cell r="AI1380" t="str">
            <v/>
          </cell>
          <cell r="AJ1380" t="str">
            <v/>
          </cell>
          <cell r="AK1380" t="str">
            <v/>
          </cell>
        </row>
        <row r="1381">
          <cell r="C1381" t="str">
            <v>INE115A07QL8</v>
          </cell>
          <cell r="D1381" t="str">
            <v>LIC Housing Finance Ltd.</v>
          </cell>
          <cell r="E1381" t="str">
            <v>LICHF 07.64% (Tranche 435) 26-Jul-2033</v>
          </cell>
          <cell r="F1381" t="str">
            <v>Bond</v>
          </cell>
          <cell r="G1381">
            <v>48786</v>
          </cell>
          <cell r="H1381">
            <v>0.0764</v>
          </cell>
          <cell r="I1381">
            <v>100</v>
          </cell>
          <cell r="J1381">
            <v>99.5747</v>
          </cell>
          <cell r="K1381">
            <v>0.077</v>
          </cell>
          <cell r="L1381">
            <v>0.006340999999999999</v>
          </cell>
          <cell r="M1381" t="str">
            <v>Maturity</v>
          </cell>
          <cell r="N1381">
            <v>48786</v>
          </cell>
          <cell r="O1381">
            <v>9.1775956284153</v>
          </cell>
          <cell r="P1381">
            <v>6.510404811530836</v>
          </cell>
          <cell r="Q1381">
            <v>6.044944114699012</v>
          </cell>
          <cell r="R1381" t="str">
            <v>CRISIL AAA</v>
          </cell>
          <cell r="S1381" t="str">
            <v/>
          </cell>
          <cell r="T1381">
            <v>99.5741</v>
          </cell>
          <cell r="U1381">
            <v>0.077</v>
          </cell>
          <cell r="V1381">
            <v>0.006208000000000005</v>
          </cell>
          <cell r="W1381" t="str">
            <v>Level-1</v>
          </cell>
          <cell r="X1381" t="str">
            <v>Maturity</v>
          </cell>
          <cell r="Y1381" t="str">
            <v/>
          </cell>
          <cell r="Z1381">
            <v>0</v>
          </cell>
          <cell r="AA1381" t="str">
            <v/>
          </cell>
          <cell r="AB1381" t="str">
            <v/>
          </cell>
          <cell r="AC1381" t="str">
            <v/>
          </cell>
          <cell r="AD1381" t="str">
            <v/>
          </cell>
          <cell r="AE1381" t="str">
            <v/>
          </cell>
          <cell r="AF1381" t="str">
            <v/>
          </cell>
          <cell r="AG1381" t="str">
            <v/>
          </cell>
          <cell r="AH1381" t="str">
            <v/>
          </cell>
          <cell r="AI1381" t="str">
            <v/>
          </cell>
          <cell r="AJ1381" t="str">
            <v/>
          </cell>
          <cell r="AK1381" t="str">
            <v/>
          </cell>
        </row>
        <row r="1382">
          <cell r="C1382" t="str">
            <v>INE121A08PK8</v>
          </cell>
          <cell r="D1382" t="str">
            <v>Cholamandalam Investment &amp; Finance Co. Ltd.</v>
          </cell>
          <cell r="E1382" t="str">
            <v>Cholamandalam Investment &amp; Fin 08.85% (Series SD67) 17-Oct-2033</v>
          </cell>
          <cell r="F1382" t="str">
            <v>Bond</v>
          </cell>
          <cell r="G1382">
            <v>48869</v>
          </cell>
          <cell r="H1382">
            <v>0.0885</v>
          </cell>
          <cell r="I1382">
            <v>100</v>
          </cell>
          <cell r="J1382">
            <v>99.5993</v>
          </cell>
          <cell r="K1382">
            <v>0.089</v>
          </cell>
          <cell r="L1382">
            <v>0.01765499999999999</v>
          </cell>
          <cell r="M1382" t="str">
            <v>Maturity</v>
          </cell>
          <cell r="N1382">
            <v>48869</v>
          </cell>
          <cell r="O1382">
            <v>9.404379070289693</v>
          </cell>
          <cell r="P1382">
            <v>6.42702524878804</v>
          </cell>
          <cell r="Q1382">
            <v>5.901767905223178</v>
          </cell>
          <cell r="R1382" t="str">
            <v>[ICRA]AA+</v>
          </cell>
          <cell r="S1382" t="str">
            <v/>
          </cell>
          <cell r="T1382">
            <v>99.5991</v>
          </cell>
          <cell r="U1382">
            <v>0.089</v>
          </cell>
          <cell r="V1382">
            <v>0.01758</v>
          </cell>
          <cell r="W1382" t="str">
            <v>Level-3</v>
          </cell>
          <cell r="X1382" t="str">
            <v>Maturity</v>
          </cell>
          <cell r="Y1382" t="str">
            <v/>
          </cell>
          <cell r="Z1382">
            <v>0</v>
          </cell>
          <cell r="AA1382" t="str">
            <v/>
          </cell>
          <cell r="AB1382" t="str">
            <v/>
          </cell>
          <cell r="AC1382" t="str">
            <v/>
          </cell>
          <cell r="AD1382" t="str">
            <v/>
          </cell>
          <cell r="AE1382" t="str">
            <v/>
          </cell>
          <cell r="AF1382" t="str">
            <v/>
          </cell>
          <cell r="AG1382" t="str">
            <v/>
          </cell>
          <cell r="AH1382" t="str">
            <v/>
          </cell>
          <cell r="AI1382" t="str">
            <v/>
          </cell>
          <cell r="AJ1382" t="str">
            <v/>
          </cell>
          <cell r="AK1382" t="str">
            <v/>
          </cell>
        </row>
        <row r="1383">
          <cell r="C1383" t="str">
            <v>INE556F08KK5</v>
          </cell>
          <cell r="D1383" t="str">
            <v>Small Industries Development Bank Of India</v>
          </cell>
          <cell r="E1383" t="str">
            <v>SIDBI 07.79% (Series IV FY- 2023-24) 19-Apr-2027</v>
          </cell>
          <cell r="F1383" t="str">
            <v>Bond</v>
          </cell>
          <cell r="G1383">
            <v>46496</v>
          </cell>
          <cell r="H1383">
            <v>0.0779</v>
          </cell>
          <cell r="I1383">
            <v>100</v>
          </cell>
          <cell r="J1383">
            <v>100.2149</v>
          </cell>
          <cell r="K1383">
            <v>0.077</v>
          </cell>
          <cell r="L1383">
            <v>0.006886000000000003</v>
          </cell>
          <cell r="M1383" t="str">
            <v>Maturity</v>
          </cell>
          <cell r="N1383">
            <v>46496</v>
          </cell>
          <cell r="O1383">
            <v>2.908466202560072</v>
          </cell>
          <cell r="P1383">
            <v>2.5942719746031186</v>
          </cell>
          <cell r="Q1383">
            <v>2.408794776790268</v>
          </cell>
          <cell r="R1383" t="str">
            <v>CRISIL AAA</v>
          </cell>
          <cell r="S1383" t="str">
            <v/>
          </cell>
          <cell r="T1383">
            <v>100.215</v>
          </cell>
          <cell r="U1383">
            <v>0.077</v>
          </cell>
          <cell r="V1383">
            <v>0.006760000000000002</v>
          </cell>
          <cell r="W1383" t="str">
            <v>Level-2</v>
          </cell>
          <cell r="X1383" t="str">
            <v>Maturity</v>
          </cell>
          <cell r="Y1383" t="str">
            <v/>
          </cell>
          <cell r="Z1383">
            <v>0</v>
          </cell>
          <cell r="AA1383" t="str">
            <v/>
          </cell>
          <cell r="AB1383" t="str">
            <v/>
          </cell>
          <cell r="AC1383" t="str">
            <v/>
          </cell>
          <cell r="AD1383" t="str">
            <v/>
          </cell>
          <cell r="AE1383" t="str">
            <v/>
          </cell>
          <cell r="AF1383" t="str">
            <v/>
          </cell>
          <cell r="AG1383" t="str">
            <v/>
          </cell>
          <cell r="AH1383" t="str">
            <v/>
          </cell>
          <cell r="AI1383" t="str">
            <v/>
          </cell>
          <cell r="AJ1383" t="str">
            <v/>
          </cell>
          <cell r="AK1383" t="str">
            <v/>
          </cell>
        </row>
        <row r="1384">
          <cell r="C1384" t="str">
            <v>INE412L08029</v>
          </cell>
          <cell r="D1384" t="str">
            <v>Creamline Dairy Products Ltd.</v>
          </cell>
          <cell r="E1384" t="str">
            <v>Creamline dairy products 08.65% 23-Oct-2026</v>
          </cell>
          <cell r="F1384" t="str">
            <v>Bond</v>
          </cell>
          <cell r="G1384">
            <v>46318</v>
          </cell>
          <cell r="H1384">
            <v>0.0865</v>
          </cell>
          <cell r="I1384">
            <v>100</v>
          </cell>
          <cell r="J1384">
            <v>99.5971</v>
          </cell>
          <cell r="K1384">
            <v>0.088</v>
          </cell>
          <cell r="L1384">
            <v>0.017886</v>
          </cell>
          <cell r="M1384" t="str">
            <v>Maturity</v>
          </cell>
          <cell r="N1384">
            <v>46318</v>
          </cell>
          <cell r="O1384">
            <v>2.420765027322404</v>
          </cell>
          <cell r="P1384">
            <v>2.1850644722028223</v>
          </cell>
          <cell r="Q1384">
            <v>2.0083313163628884</v>
          </cell>
          <cell r="R1384" t="str">
            <v>IND AA-</v>
          </cell>
          <cell r="S1384" t="str">
            <v/>
          </cell>
          <cell r="T1384">
            <v>99.5966</v>
          </cell>
          <cell r="U1384">
            <v>0.088</v>
          </cell>
          <cell r="V1384">
            <v>0.017884999999999998</v>
          </cell>
          <cell r="W1384" t="str">
            <v>Level-3</v>
          </cell>
          <cell r="X1384" t="str">
            <v>Maturity</v>
          </cell>
          <cell r="Y1384">
            <v>0.0053074</v>
          </cell>
          <cell r="Z1384">
            <v>0</v>
          </cell>
          <cell r="AA1384" t="str">
            <v/>
          </cell>
          <cell r="AB1384" t="str">
            <v/>
          </cell>
          <cell r="AC1384" t="str">
            <v/>
          </cell>
          <cell r="AD1384" t="str">
            <v/>
          </cell>
        </row>
        <row r="1385">
          <cell r="C1385" t="str">
            <v>INE296A07SQ1</v>
          </cell>
          <cell r="D1385" t="str">
            <v>Bajaj Finance Ltd.</v>
          </cell>
          <cell r="E1385" t="str">
            <v>Bajaj Finance 08.00% (Series 288 Tranche 5) 17-Oct-2028</v>
          </cell>
          <cell r="F1385" t="str">
            <v>Bond</v>
          </cell>
          <cell r="G1385">
            <v>47043</v>
          </cell>
          <cell r="H1385">
            <v>0.08</v>
          </cell>
          <cell r="I1385">
            <v>100</v>
          </cell>
          <cell r="J1385">
            <v>99.7463</v>
          </cell>
          <cell r="K1385">
            <v>0.0805</v>
          </cell>
          <cell r="L1385">
            <v>0.010280999999999998</v>
          </cell>
          <cell r="M1385" t="str">
            <v>Maturity</v>
          </cell>
          <cell r="N1385">
            <v>47043</v>
          </cell>
          <cell r="O1385">
            <v>4.404371584699454</v>
          </cell>
          <cell r="P1385">
            <v>3.7130057465270747</v>
          </cell>
          <cell r="Q1385">
            <v>3.4363773683730447</v>
          </cell>
          <cell r="R1385" t="str">
            <v>CRISIL AAA</v>
          </cell>
          <cell r="S1385" t="str">
            <v/>
          </cell>
          <cell r="T1385">
            <v>99.746</v>
          </cell>
          <cell r="U1385">
            <v>0.0805</v>
          </cell>
          <cell r="V1385">
            <v>0.009690000000000004</v>
          </cell>
          <cell r="W1385" t="str">
            <v>Level-3</v>
          </cell>
          <cell r="X1385" t="str">
            <v>Maturity</v>
          </cell>
          <cell r="Y1385" t="str">
            <v/>
          </cell>
          <cell r="Z1385">
            <v>0</v>
          </cell>
          <cell r="AA1385" t="str">
            <v/>
          </cell>
          <cell r="AB1385" t="str">
            <v/>
          </cell>
          <cell r="AC1385" t="str">
            <v/>
          </cell>
          <cell r="AD1385" t="str">
            <v/>
          </cell>
          <cell r="AE1385" t="str">
            <v/>
          </cell>
          <cell r="AF1385" t="str">
            <v/>
          </cell>
          <cell r="AG1385" t="str">
            <v/>
          </cell>
          <cell r="AH1385" t="str">
            <v/>
          </cell>
          <cell r="AI1385" t="str">
            <v/>
          </cell>
          <cell r="AJ1385" t="str">
            <v/>
          </cell>
          <cell r="AK1385" t="str">
            <v/>
          </cell>
        </row>
        <row r="1386">
          <cell r="C1386" t="str">
            <v>INE306N07NT6</v>
          </cell>
          <cell r="D1386" t="str">
            <v>Tata Capital Ltd.</v>
          </cell>
          <cell r="E1386" t="str">
            <v>Tata Capital Ltd. FORMERLY- TCFSL 08.07% (Series C FY 2023-24) 20-Oct-2028</v>
          </cell>
          <cell r="F1386" t="str">
            <v>Bond</v>
          </cell>
          <cell r="G1386">
            <v>47046</v>
          </cell>
          <cell r="H1386">
            <v>0.0807</v>
          </cell>
          <cell r="I1386">
            <v>100</v>
          </cell>
          <cell r="J1386">
            <v>99.6477</v>
          </cell>
          <cell r="K1386">
            <v>0.08147</v>
          </cell>
          <cell r="L1386">
            <v>0.011250999999999997</v>
          </cell>
          <cell r="M1386" t="str">
            <v>Maturity</v>
          </cell>
          <cell r="N1386">
            <v>47046</v>
          </cell>
          <cell r="O1386">
            <v>4.412568306010929</v>
          </cell>
          <cell r="P1386">
            <v>3.7156317578236013</v>
          </cell>
          <cell r="Q1386">
            <v>3.435723374502854</v>
          </cell>
          <cell r="R1386" t="str">
            <v>CRISIL AAA</v>
          </cell>
          <cell r="S1386" t="str">
            <v/>
          </cell>
          <cell r="T1386">
            <v>99.6474</v>
          </cell>
          <cell r="U1386">
            <v>0.08147</v>
          </cell>
          <cell r="V1386">
            <v>0.010660000000000003</v>
          </cell>
          <cell r="W1386" t="str">
            <v>Level-3</v>
          </cell>
          <cell r="X1386" t="str">
            <v>Maturity</v>
          </cell>
          <cell r="Y1386" t="str">
            <v/>
          </cell>
          <cell r="Z1386">
            <v>0</v>
          </cell>
          <cell r="AA1386" t="str">
            <v/>
          </cell>
          <cell r="AB1386" t="str">
            <v/>
          </cell>
          <cell r="AC1386" t="str">
            <v/>
          </cell>
          <cell r="AD1386" t="str">
            <v/>
          </cell>
          <cell r="AE1386" t="str">
            <v/>
          </cell>
          <cell r="AF1386" t="str">
            <v/>
          </cell>
          <cell r="AG1386" t="str">
            <v/>
          </cell>
          <cell r="AH1386" t="str">
            <v/>
          </cell>
          <cell r="AI1386" t="str">
            <v/>
          </cell>
          <cell r="AJ1386" t="str">
            <v/>
          </cell>
          <cell r="AK1386" t="str">
            <v/>
          </cell>
        </row>
        <row r="1387">
          <cell r="C1387" t="str">
            <v>INE975F07IN7</v>
          </cell>
          <cell r="D1387" t="str">
            <v>Kotak Mahindra Investments Ltd.</v>
          </cell>
          <cell r="E1387" t="str">
            <v>Kotak Mahindra Inv 08.2134% 19-Dec-2025</v>
          </cell>
          <cell r="F1387" t="str">
            <v>Bond</v>
          </cell>
          <cell r="G1387">
            <v>46010</v>
          </cell>
          <cell r="H1387">
            <v>0.082134</v>
          </cell>
          <cell r="I1387">
            <v>100</v>
          </cell>
          <cell r="J1387">
            <v>100.147</v>
          </cell>
          <cell r="K1387">
            <v>0.0808</v>
          </cell>
          <cell r="L1387">
            <v>0.010236999999999996</v>
          </cell>
          <cell r="M1387" t="str">
            <v>Maturity</v>
          </cell>
          <cell r="N1387">
            <v>46010</v>
          </cell>
          <cell r="O1387">
            <v>1.5769069541133318</v>
          </cell>
          <cell r="P1387">
            <v>1.4768156261879004</v>
          </cell>
          <cell r="Q1387">
            <v>1.3664097207512031</v>
          </cell>
          <cell r="R1387" t="str">
            <v>CRISIL AAA</v>
          </cell>
          <cell r="S1387" t="str">
            <v/>
          </cell>
          <cell r="T1387">
            <v>100.1472</v>
          </cell>
          <cell r="U1387">
            <v>0.0808</v>
          </cell>
          <cell r="V1387">
            <v>0.010256000000000001</v>
          </cell>
          <cell r="W1387" t="str">
            <v>Level-3</v>
          </cell>
          <cell r="X1387" t="str">
            <v>Maturity</v>
          </cell>
          <cell r="Y1387" t="str">
            <v/>
          </cell>
          <cell r="Z1387">
            <v>0</v>
          </cell>
          <cell r="AA1387" t="str">
            <v/>
          </cell>
          <cell r="AB1387" t="str">
            <v/>
          </cell>
          <cell r="AC1387" t="str">
            <v/>
          </cell>
          <cell r="AD1387" t="str">
            <v/>
          </cell>
          <cell r="AE1387" t="str">
            <v/>
          </cell>
          <cell r="AF1387" t="str">
            <v/>
          </cell>
          <cell r="AG1387" t="str">
            <v/>
          </cell>
          <cell r="AH1387" t="str">
            <v/>
          </cell>
          <cell r="AI1387" t="str">
            <v/>
          </cell>
          <cell r="AJ1387" t="str">
            <v/>
          </cell>
          <cell r="AK1387" t="str">
            <v/>
          </cell>
        </row>
        <row r="1388">
          <cell r="C1388" t="str">
            <v>INE975F07IO5</v>
          </cell>
          <cell r="D1388" t="str">
            <v>Kotak Mahindra Investments Ltd.</v>
          </cell>
          <cell r="E1388" t="str">
            <v>Kotak Mahindra Inv 8.2185% 27-Nov-2026</v>
          </cell>
          <cell r="F1388" t="str">
            <v>Bond</v>
          </cell>
          <cell r="G1388">
            <v>46353</v>
          </cell>
          <cell r="H1388">
            <v>0.082185</v>
          </cell>
          <cell r="I1388">
            <v>100</v>
          </cell>
          <cell r="J1388">
            <v>100.3321</v>
          </cell>
          <cell r="K1388">
            <v>0.080311</v>
          </cell>
          <cell r="L1388">
            <v>0.010196999999999998</v>
          </cell>
          <cell r="M1388" t="str">
            <v>Maturity</v>
          </cell>
          <cell r="N1388">
            <v>46353</v>
          </cell>
          <cell r="O1388">
            <v>2.5163934426229506</v>
          </cell>
          <cell r="P1388">
            <v>2.29215987912564</v>
          </cell>
          <cell r="Q1388">
            <v>2.1217592703634787</v>
          </cell>
          <cell r="R1388" t="str">
            <v>CRISIL AAA</v>
          </cell>
          <cell r="S1388" t="str">
            <v/>
          </cell>
          <cell r="T1388">
            <v>100.3326</v>
          </cell>
          <cell r="U1388">
            <v>0.080311</v>
          </cell>
          <cell r="V1388">
            <v>0.010195999999999997</v>
          </cell>
          <cell r="W1388" t="str">
            <v>Level-3</v>
          </cell>
          <cell r="X1388" t="str">
            <v>Maturity</v>
          </cell>
          <cell r="Y1388" t="str">
            <v/>
          </cell>
          <cell r="Z1388">
            <v>0</v>
          </cell>
          <cell r="AA1388" t="str">
            <v/>
          </cell>
          <cell r="AB1388" t="str">
            <v/>
          </cell>
          <cell r="AC1388" t="str">
            <v/>
          </cell>
          <cell r="AD1388" t="str">
            <v/>
          </cell>
          <cell r="AE1388" t="str">
            <v/>
          </cell>
          <cell r="AF1388" t="str">
            <v/>
          </cell>
          <cell r="AG1388" t="str">
            <v/>
          </cell>
          <cell r="AH1388" t="str">
            <v/>
          </cell>
          <cell r="AI1388" t="str">
            <v/>
          </cell>
          <cell r="AJ1388" t="str">
            <v/>
          </cell>
          <cell r="AK1388" t="str">
            <v/>
          </cell>
        </row>
        <row r="1389">
          <cell r="C1389" t="str">
            <v>INE660A07RQ0</v>
          </cell>
          <cell r="D1389" t="str">
            <v>Sundaram Finance Ltd.</v>
          </cell>
          <cell r="E1389" t="str">
            <v>Sundaram Finance 08.04% (Series X5) 26-Oct-2026</v>
          </cell>
          <cell r="F1389" t="str">
            <v>Bond</v>
          </cell>
          <cell r="G1389">
            <v>46321</v>
          </cell>
          <cell r="H1389">
            <v>0.0804</v>
          </cell>
          <cell r="I1389">
            <v>100</v>
          </cell>
          <cell r="J1389">
            <v>99.8599</v>
          </cell>
          <cell r="K1389">
            <v>0.0807</v>
          </cell>
          <cell r="L1389">
            <v>0.010585999999999998</v>
          </cell>
          <cell r="M1389" t="str">
            <v>Maturity</v>
          </cell>
          <cell r="N1389">
            <v>46321</v>
          </cell>
          <cell r="O1389">
            <v>2.42896174863388</v>
          </cell>
          <cell r="P1389">
            <v>2.2084281085279254</v>
          </cell>
          <cell r="Q1389">
            <v>2.043516339898145</v>
          </cell>
          <cell r="R1389" t="str">
            <v>CRISIL AAA</v>
          </cell>
          <cell r="S1389" t="str">
            <v/>
          </cell>
          <cell r="T1389">
            <v>99.8598</v>
          </cell>
          <cell r="U1389">
            <v>0.0807</v>
          </cell>
          <cell r="V1389">
            <v>0.010334999999999997</v>
          </cell>
          <cell r="W1389" t="str">
            <v>Level-3</v>
          </cell>
          <cell r="X1389" t="str">
            <v>Maturity</v>
          </cell>
          <cell r="Y1389" t="str">
            <v/>
          </cell>
          <cell r="Z1389">
            <v>0</v>
          </cell>
          <cell r="AA1389" t="str">
            <v/>
          </cell>
          <cell r="AB1389" t="str">
            <v/>
          </cell>
          <cell r="AC1389" t="str">
            <v/>
          </cell>
          <cell r="AD1389" t="str">
            <v/>
          </cell>
          <cell r="AE1389" t="str">
            <v/>
          </cell>
          <cell r="AF1389" t="str">
            <v/>
          </cell>
          <cell r="AG1389" t="str">
            <v/>
          </cell>
          <cell r="AH1389" t="str">
            <v/>
          </cell>
          <cell r="AI1389" t="str">
            <v/>
          </cell>
          <cell r="AJ1389" t="str">
            <v/>
          </cell>
          <cell r="AK1389" t="str">
            <v/>
          </cell>
        </row>
        <row r="1390">
          <cell r="C1390" t="str">
            <v>INE261F08ED0</v>
          </cell>
          <cell r="D1390" t="str">
            <v>National Bank for Agriculture &amp; Rural Development</v>
          </cell>
          <cell r="E1390" t="str">
            <v>NABARD 07.83 (Series 24C) 30-Dec-2026</v>
          </cell>
          <cell r="F1390" t="str">
            <v>Bond</v>
          </cell>
          <cell r="G1390">
            <v>46386</v>
          </cell>
          <cell r="H1390">
            <v>0.0783</v>
          </cell>
          <cell r="I1390">
            <v>100</v>
          </cell>
          <cell r="J1390">
            <v>100.2497</v>
          </cell>
          <cell r="K1390">
            <v>0.0769</v>
          </cell>
          <cell r="L1390">
            <v>0.006786</v>
          </cell>
          <cell r="M1390" t="str">
            <v>Maturity</v>
          </cell>
          <cell r="N1390">
            <v>46386</v>
          </cell>
          <cell r="O1390">
            <v>2.6065573770491803</v>
          </cell>
          <cell r="P1390">
            <v>2.3916608429827955</v>
          </cell>
          <cell r="Q1390">
            <v>2.220875515816506</v>
          </cell>
          <cell r="R1390" t="str">
            <v>CRISIL AAA</v>
          </cell>
          <cell r="S1390" t="str">
            <v/>
          </cell>
          <cell r="T1390">
            <v>100.2502</v>
          </cell>
          <cell r="U1390">
            <v>0.0769</v>
          </cell>
          <cell r="V1390">
            <v>0.006984999999999991</v>
          </cell>
          <cell r="W1390" t="str">
            <v>Level-3</v>
          </cell>
          <cell r="X1390" t="str">
            <v>Maturity</v>
          </cell>
          <cell r="Y1390" t="str">
            <v/>
          </cell>
          <cell r="Z1390">
            <v>0</v>
          </cell>
          <cell r="AA1390" t="str">
            <v/>
          </cell>
          <cell r="AB1390" t="str">
            <v/>
          </cell>
          <cell r="AC1390" t="str">
            <v/>
          </cell>
          <cell r="AD1390" t="str">
            <v/>
          </cell>
          <cell r="AE1390" t="str">
            <v/>
          </cell>
          <cell r="AF1390" t="str">
            <v/>
          </cell>
          <cell r="AG1390" t="str">
            <v/>
          </cell>
          <cell r="AH1390" t="str">
            <v/>
          </cell>
          <cell r="AI1390" t="str">
            <v/>
          </cell>
          <cell r="AJ1390" t="str">
            <v/>
          </cell>
          <cell r="AK1390" t="str">
            <v/>
          </cell>
        </row>
        <row r="1391">
          <cell r="C1391" t="str">
            <v>INE071G07611</v>
          </cell>
          <cell r="D1391" t="str">
            <v>ICICI Home Finance Co. Ltd.</v>
          </cell>
          <cell r="E1391" t="str">
            <v>ICICI HFCL 07.96% (Series HDBOCT231) 28-Mar-2025</v>
          </cell>
          <cell r="F1391" t="str">
            <v>Bond</v>
          </cell>
          <cell r="G1391">
            <v>45744</v>
          </cell>
          <cell r="H1391">
            <v>0.0796</v>
          </cell>
          <cell r="I1391">
            <v>100</v>
          </cell>
          <cell r="J1391">
            <v>100.002</v>
          </cell>
          <cell r="K1391">
            <v>0.078598</v>
          </cell>
          <cell r="L1391">
            <v>0.008577411764705889</v>
          </cell>
          <cell r="M1391" t="str">
            <v>Maturity</v>
          </cell>
          <cell r="N1391">
            <v>45744</v>
          </cell>
          <cell r="O1391">
            <v>0.8493150684931506</v>
          </cell>
          <cell r="P1391">
            <v>0.8465753424657534</v>
          </cell>
          <cell r="Q1391">
            <v>0.7848849547892296</v>
          </cell>
          <cell r="R1391" t="str">
            <v>CRISIL AAA</v>
          </cell>
          <cell r="S1391" t="str">
            <v/>
          </cell>
          <cell r="T1391">
            <v>100.0033</v>
          </cell>
          <cell r="U1391">
            <v>0.078598</v>
          </cell>
          <cell r="V1391">
            <v>0.00809349999999999</v>
          </cell>
          <cell r="W1391" t="str">
            <v>Level-2</v>
          </cell>
          <cell r="X1391" t="str">
            <v>Maturity</v>
          </cell>
          <cell r="Y1391" t="str">
            <v/>
          </cell>
          <cell r="Z1391">
            <v>0</v>
          </cell>
          <cell r="AA1391" t="str">
            <v/>
          </cell>
          <cell r="AB1391" t="str">
            <v/>
          </cell>
          <cell r="AC1391" t="str">
            <v/>
          </cell>
          <cell r="AD1391" t="str">
            <v/>
          </cell>
          <cell r="AE1391" t="str">
            <v/>
          </cell>
          <cell r="AF1391" t="str">
            <v/>
          </cell>
          <cell r="AG1391" t="str">
            <v/>
          </cell>
          <cell r="AH1391" t="str">
            <v/>
          </cell>
          <cell r="AI1391" t="str">
            <v/>
          </cell>
          <cell r="AJ1391" t="str">
            <v/>
          </cell>
          <cell r="AK1391" t="str">
            <v/>
          </cell>
        </row>
        <row r="1392">
          <cell r="C1392" t="str">
            <v>INE01A207146</v>
          </cell>
          <cell r="D1392" t="str">
            <v>JM Financial Home Loans Ltd.</v>
          </cell>
          <cell r="E1392" t="str">
            <v>JM Financial Home Loans 08.8606% (Tranche P) 30-Oct-2026</v>
          </cell>
          <cell r="F1392" t="str">
            <v>Bond</v>
          </cell>
          <cell r="G1392">
            <v>46325</v>
          </cell>
          <cell r="H1392">
            <v>0.088606</v>
          </cell>
          <cell r="I1392">
            <v>100</v>
          </cell>
          <cell r="J1392">
            <v>98.3643</v>
          </cell>
          <cell r="K1392">
            <v>0.099433</v>
          </cell>
          <cell r="L1392">
            <v>0.029318999999999998</v>
          </cell>
          <cell r="M1392" t="str">
            <v>Maturity</v>
          </cell>
          <cell r="N1392">
            <v>46325</v>
          </cell>
          <cell r="O1392">
            <v>2.4398757392020363</v>
          </cell>
          <cell r="P1392">
            <v>2.190808746427147</v>
          </cell>
          <cell r="Q1392">
            <v>1.9926714464884598</v>
          </cell>
          <cell r="R1392" t="str">
            <v>[ICRA]AA</v>
          </cell>
          <cell r="S1392" t="str">
            <v/>
          </cell>
          <cell r="T1392">
            <v>98.3628</v>
          </cell>
          <cell r="U1392">
            <v>0.099433</v>
          </cell>
          <cell r="V1392">
            <v>0.029317999999999997</v>
          </cell>
          <cell r="W1392" t="str">
            <v>Level-3</v>
          </cell>
          <cell r="X1392" t="str">
            <v>Maturity</v>
          </cell>
          <cell r="Y1392" t="str">
            <v/>
          </cell>
          <cell r="Z1392">
            <v>0</v>
          </cell>
          <cell r="AA1392" t="str">
            <v/>
          </cell>
          <cell r="AB1392" t="str">
            <v/>
          </cell>
          <cell r="AC1392" t="str">
            <v/>
          </cell>
          <cell r="AD1392" t="str">
            <v/>
          </cell>
          <cell r="AE1392" t="str">
            <v/>
          </cell>
          <cell r="AF1392" t="str">
            <v/>
          </cell>
          <cell r="AG1392" t="str">
            <v/>
          </cell>
          <cell r="AH1392" t="str">
            <v/>
          </cell>
          <cell r="AI1392" t="str">
            <v/>
          </cell>
          <cell r="AJ1392" t="str">
            <v/>
          </cell>
          <cell r="AK1392" t="str">
            <v/>
          </cell>
        </row>
        <row r="1393">
          <cell r="C1393" t="str">
            <v>INE062A08405</v>
          </cell>
          <cell r="D1393" t="str">
            <v>State Bank of India</v>
          </cell>
          <cell r="E1393" t="str">
            <v>SBI 07.81%  (Series T2 2023 I Basel III Tier 2) 02-Nov-2038  C 02-Nov-2033</v>
          </cell>
          <cell r="F1393" t="str">
            <v>Bond</v>
          </cell>
          <cell r="G1393">
            <v>50711</v>
          </cell>
          <cell r="H1393">
            <v>0.0781</v>
          </cell>
          <cell r="I1393">
            <v>100</v>
          </cell>
          <cell r="J1393">
            <v>101.8395</v>
          </cell>
          <cell r="K1393">
            <v>0.075878</v>
          </cell>
          <cell r="L1393">
            <v>0.0047780000000000045</v>
          </cell>
          <cell r="M1393" t="str">
            <v>Maturity</v>
          </cell>
          <cell r="N1393">
            <v>50711</v>
          </cell>
          <cell r="O1393">
            <v>14.448087431693988</v>
          </cell>
          <cell r="P1393">
            <v>8.837428714043126</v>
          </cell>
          <cell r="Q1393">
            <v>8.21415505665431</v>
          </cell>
          <cell r="R1393" t="str">
            <v>CRISIL AAA</v>
          </cell>
          <cell r="S1393" t="str">
            <v/>
          </cell>
          <cell r="T1393">
            <v>101.8396</v>
          </cell>
          <cell r="U1393">
            <v>0.075878</v>
          </cell>
          <cell r="V1393">
            <v>0.004577999999999999</v>
          </cell>
          <cell r="W1393" t="str">
            <v>Level-2</v>
          </cell>
          <cell r="X1393" t="str">
            <v>Maturity</v>
          </cell>
          <cell r="Y1393" t="str">
            <v/>
          </cell>
          <cell r="Z1393">
            <v>0</v>
          </cell>
          <cell r="AA1393" t="str">
            <v/>
          </cell>
          <cell r="AB1393" t="str">
            <v/>
          </cell>
          <cell r="AC1393" t="str">
            <v/>
          </cell>
          <cell r="AD1393" t="str">
            <v/>
          </cell>
          <cell r="AE1393" t="str">
            <v/>
          </cell>
          <cell r="AF1393" t="str">
            <v/>
          </cell>
          <cell r="AG1393" t="str">
            <v/>
          </cell>
          <cell r="AH1393" t="str">
            <v/>
          </cell>
          <cell r="AI1393" t="str">
            <v/>
          </cell>
          <cell r="AJ1393" t="str">
            <v/>
          </cell>
          <cell r="AK1393" t="str">
            <v/>
          </cell>
        </row>
        <row r="1394">
          <cell r="C1394" t="str">
            <v>INE507T07112</v>
          </cell>
          <cell r="D1394" t="str">
            <v>Summit Digitel Infrastructure Ltd.</v>
          </cell>
          <cell r="E1394" t="str">
            <v>Summit Digitel Infrastructure 08.19% 31-Oct 2026</v>
          </cell>
          <cell r="F1394" t="str">
            <v>Bond</v>
          </cell>
          <cell r="G1394">
            <v>46326</v>
          </cell>
          <cell r="H1394">
            <v>0.0819</v>
          </cell>
          <cell r="I1394">
            <v>100</v>
          </cell>
          <cell r="J1394">
            <v>100.7317</v>
          </cell>
          <cell r="K1394">
            <v>0.081</v>
          </cell>
          <cell r="L1394">
            <v>0.010886000000000007</v>
          </cell>
          <cell r="M1394" t="str">
            <v>Maturity</v>
          </cell>
          <cell r="N1394">
            <v>46326</v>
          </cell>
          <cell r="O1394">
            <v>2.442158844224867</v>
          </cell>
          <cell r="P1394">
            <v>2.211497775264247</v>
          </cell>
          <cell r="Q1394">
            <v>2.167603798347706</v>
          </cell>
          <cell r="R1394" t="str">
            <v>CRISIL AAA</v>
          </cell>
          <cell r="S1394" t="str">
            <v/>
          </cell>
          <cell r="T1394">
            <v>100.7324</v>
          </cell>
          <cell r="U1394">
            <v>0.081</v>
          </cell>
          <cell r="V1394">
            <v>0.010484999999999994</v>
          </cell>
          <cell r="W1394" t="str">
            <v>Level-1</v>
          </cell>
          <cell r="X1394" t="str">
            <v>Maturity</v>
          </cell>
          <cell r="Y1394" t="str">
            <v/>
          </cell>
          <cell r="Z1394">
            <v>0</v>
          </cell>
          <cell r="AA1394" t="str">
            <v/>
          </cell>
          <cell r="AB1394" t="str">
            <v/>
          </cell>
          <cell r="AC1394" t="str">
            <v/>
          </cell>
          <cell r="AD1394" t="str">
            <v/>
          </cell>
          <cell r="AE1394" t="str">
            <v/>
          </cell>
          <cell r="AF1394" t="str">
            <v/>
          </cell>
          <cell r="AG1394" t="str">
            <v/>
          </cell>
          <cell r="AH1394" t="str">
            <v/>
          </cell>
          <cell r="AI1394" t="str">
            <v/>
          </cell>
          <cell r="AJ1394" t="str">
            <v/>
          </cell>
          <cell r="AK1394" t="str">
            <v/>
          </cell>
        </row>
        <row r="1395">
          <cell r="C1395" t="str">
            <v>INE08Z607083</v>
          </cell>
          <cell r="D1395" t="str">
            <v>Vastu Finserve India Pvt. Ltd.</v>
          </cell>
          <cell r="E1395" t="str">
            <v>Vastu Finserve India 09.90% 03-Nov-2025</v>
          </cell>
          <cell r="F1395" t="str">
            <v>Bond</v>
          </cell>
          <cell r="G1395">
            <v>45964</v>
          </cell>
          <cell r="H1395">
            <v>0.099</v>
          </cell>
          <cell r="I1395">
            <v>100</v>
          </cell>
          <cell r="J1395">
            <v>99.7</v>
          </cell>
          <cell r="K1395">
            <v>0.100421</v>
          </cell>
          <cell r="L1395">
            <v>0.029857999999999996</v>
          </cell>
          <cell r="M1395" t="str">
            <v>Maturity</v>
          </cell>
          <cell r="N1395">
            <v>45964</v>
          </cell>
          <cell r="O1395">
            <v>1.4508196721311475</v>
          </cell>
          <cell r="P1395">
            <v>1.3578995684105664</v>
          </cell>
          <cell r="Q1395">
            <v>1.2339818745830609</v>
          </cell>
          <cell r="R1395" t="str">
            <v>CARE AA-</v>
          </cell>
          <cell r="S1395" t="str">
            <v/>
          </cell>
          <cell r="T1395">
            <v>99.6996</v>
          </cell>
          <cell r="U1395">
            <v>0.100421</v>
          </cell>
          <cell r="V1395">
            <v>0.029877</v>
          </cell>
          <cell r="W1395" t="str">
            <v>Level-3</v>
          </cell>
          <cell r="X1395" t="str">
            <v>Maturity</v>
          </cell>
          <cell r="Y1395" t="str">
            <v/>
          </cell>
          <cell r="Z1395">
            <v>0</v>
          </cell>
          <cell r="AA1395" t="str">
            <v/>
          </cell>
          <cell r="AB1395" t="str">
            <v/>
          </cell>
          <cell r="AC1395" t="str">
            <v/>
          </cell>
          <cell r="AD1395" t="str">
            <v/>
          </cell>
          <cell r="AE1395" t="str">
            <v/>
          </cell>
          <cell r="AF1395" t="str">
            <v/>
          </cell>
          <cell r="AG1395" t="str">
            <v/>
          </cell>
          <cell r="AH1395" t="str">
            <v/>
          </cell>
          <cell r="AI1395" t="str">
            <v/>
          </cell>
          <cell r="AJ1395" t="str">
            <v/>
          </cell>
          <cell r="AK1395" t="str">
            <v/>
          </cell>
        </row>
        <row r="1396">
          <cell r="C1396" t="str">
            <v>INE0REK15015</v>
          </cell>
          <cell r="D1396" t="str">
            <v>Sansar Trust</v>
          </cell>
          <cell r="E1396" t="str">
            <v>Sansar Trust Sep 2023 IX PTC (Series A1) 18-Nov-2026</v>
          </cell>
          <cell r="F1396" t="str">
            <v>Bond</v>
          </cell>
          <cell r="G1396">
            <v>46344</v>
          </cell>
          <cell r="H1396">
            <v>0</v>
          </cell>
          <cell r="I1396">
            <v>343888.4407</v>
          </cell>
          <cell r="J1396">
            <v>343564.8467</v>
          </cell>
          <cell r="K1396">
            <v>0.0925</v>
          </cell>
          <cell r="L1396">
            <v>0.022386000000000003</v>
          </cell>
          <cell r="M1396" t="str">
            <v>Maturity</v>
          </cell>
          <cell r="N1396">
            <v>46344</v>
          </cell>
          <cell r="O1396">
            <v>2.491114604386556</v>
          </cell>
          <cell r="P1396">
            <v>0.8297998396128493</v>
          </cell>
          <cell r="Q1396">
            <v>0.8234523940751864</v>
          </cell>
          <cell r="R1396" t="str">
            <v>[ICRA]AAA(SO)</v>
          </cell>
          <cell r="S1396" t="str">
            <v/>
          </cell>
          <cell r="T1396">
            <v>343564.1106</v>
          </cell>
          <cell r="U1396">
            <v>0.0925</v>
          </cell>
          <cell r="V1396">
            <v>0.022385000000000002</v>
          </cell>
          <cell r="W1396" t="str">
            <v>Level-3</v>
          </cell>
          <cell r="X1396" t="str">
            <v>Maturity</v>
          </cell>
          <cell r="Y1396" t="str">
            <v/>
          </cell>
          <cell r="Z1396">
            <v>0</v>
          </cell>
          <cell r="AA1396" t="str">
            <v/>
          </cell>
          <cell r="AB1396" t="str">
            <v/>
          </cell>
          <cell r="AC1396" t="str">
            <v/>
          </cell>
          <cell r="AD1396">
            <v>37</v>
          </cell>
          <cell r="AE1396" t="str">
            <v/>
          </cell>
          <cell r="AF1396" t="str">
            <v/>
          </cell>
          <cell r="AG1396" t="str">
            <v/>
          </cell>
          <cell r="AH1396" t="str">
            <v/>
          </cell>
          <cell r="AI1396" t="str">
            <v/>
          </cell>
          <cell r="AJ1396" t="str">
            <v/>
          </cell>
          <cell r="AK1396" t="str">
            <v/>
          </cell>
        </row>
        <row r="1397">
          <cell r="C1397" t="str">
            <v>INE280A08015</v>
          </cell>
          <cell r="D1397" t="str">
            <v>Titan Co. Ltd.</v>
          </cell>
          <cell r="E1397" t="str">
            <v>Titan Company 07.75% (series 2) 03-Nov-2025</v>
          </cell>
          <cell r="F1397" t="str">
            <v>Bond</v>
          </cell>
          <cell r="G1397">
            <v>45964</v>
          </cell>
          <cell r="H1397">
            <v>0.0775</v>
          </cell>
          <cell r="I1397">
            <v>100</v>
          </cell>
          <cell r="J1397">
            <v>100.1014</v>
          </cell>
          <cell r="K1397">
            <v>0.0762</v>
          </cell>
          <cell r="L1397">
            <v>0.005637000000000003</v>
          </cell>
          <cell r="M1397" t="str">
            <v>Maturity</v>
          </cell>
          <cell r="N1397">
            <v>45964</v>
          </cell>
          <cell r="O1397">
            <v>1.4508196721311475</v>
          </cell>
          <cell r="P1397">
            <v>1.376242221209587</v>
          </cell>
          <cell r="Q1397">
            <v>1.2787978268069011</v>
          </cell>
          <cell r="R1397" t="str">
            <v>CRISIL AAA</v>
          </cell>
          <cell r="S1397" t="str">
            <v/>
          </cell>
          <cell r="T1397">
            <v>100.1017</v>
          </cell>
          <cell r="U1397">
            <v>0.0762</v>
          </cell>
          <cell r="V1397">
            <v>0.005655999999999994</v>
          </cell>
          <cell r="W1397" t="str">
            <v>Level-3</v>
          </cell>
          <cell r="X1397" t="str">
            <v>Maturity</v>
          </cell>
          <cell r="Y1397" t="str">
            <v/>
          </cell>
          <cell r="Z1397">
            <v>0</v>
          </cell>
          <cell r="AA1397" t="str">
            <v/>
          </cell>
          <cell r="AB1397" t="str">
            <v/>
          </cell>
          <cell r="AC1397" t="str">
            <v/>
          </cell>
          <cell r="AD1397" t="str">
            <v/>
          </cell>
          <cell r="AE1397" t="str">
            <v/>
          </cell>
          <cell r="AF1397" t="str">
            <v/>
          </cell>
          <cell r="AG1397" t="str">
            <v/>
          </cell>
          <cell r="AH1397" t="str">
            <v/>
          </cell>
          <cell r="AI1397" t="str">
            <v/>
          </cell>
          <cell r="AJ1397" t="str">
            <v/>
          </cell>
          <cell r="AK1397" t="str">
            <v/>
          </cell>
        </row>
        <row r="1398">
          <cell r="C1398" t="str">
            <v>INE280A08023</v>
          </cell>
          <cell r="D1398" t="str">
            <v>Titan Co. Ltd.</v>
          </cell>
          <cell r="E1398" t="str">
            <v>Titan Company 07.75% (series 1) 05-May-2025</v>
          </cell>
          <cell r="F1398" t="str">
            <v>Bond</v>
          </cell>
          <cell r="G1398">
            <v>45782</v>
          </cell>
          <cell r="H1398">
            <v>0.0775</v>
          </cell>
          <cell r="I1398">
            <v>100</v>
          </cell>
          <cell r="J1398">
            <v>100.1106</v>
          </cell>
          <cell r="K1398">
            <v>0.0762</v>
          </cell>
          <cell r="L1398">
            <v>0.006082000000000004</v>
          </cell>
          <cell r="M1398" t="str">
            <v>Maturity</v>
          </cell>
          <cell r="N1398">
            <v>45782</v>
          </cell>
          <cell r="O1398">
            <v>0.9521895351448462</v>
          </cell>
          <cell r="P1398">
            <v>0.9134394234563742</v>
          </cell>
          <cell r="Q1398">
            <v>0.8487636345069449</v>
          </cell>
          <cell r="R1398" t="str">
            <v>CRISIL AAA</v>
          </cell>
          <cell r="S1398" t="str">
            <v/>
          </cell>
          <cell r="T1398">
            <v>100.1108</v>
          </cell>
          <cell r="U1398">
            <v>0.0762</v>
          </cell>
          <cell r="V1398">
            <v>0.006000666666666668</v>
          </cell>
          <cell r="W1398" t="str">
            <v>Level-3</v>
          </cell>
          <cell r="X1398" t="str">
            <v>Maturity</v>
          </cell>
          <cell r="Y1398" t="str">
            <v/>
          </cell>
          <cell r="Z1398">
            <v>0</v>
          </cell>
          <cell r="AA1398" t="str">
            <v/>
          </cell>
          <cell r="AB1398" t="str">
            <v/>
          </cell>
          <cell r="AC1398" t="str">
            <v/>
          </cell>
          <cell r="AD1398" t="str">
            <v/>
          </cell>
          <cell r="AE1398" t="str">
            <v/>
          </cell>
          <cell r="AF1398" t="str">
            <v/>
          </cell>
          <cell r="AG1398" t="str">
            <v/>
          </cell>
          <cell r="AH1398" t="str">
            <v/>
          </cell>
          <cell r="AI1398" t="str">
            <v/>
          </cell>
          <cell r="AJ1398" t="str">
            <v/>
          </cell>
          <cell r="AK1398" t="str">
            <v/>
          </cell>
        </row>
        <row r="1399">
          <cell r="C1399" t="str">
            <v>INE153A08170</v>
          </cell>
          <cell r="D1399" t="str">
            <v>Mahanagar Telephone Nigam Ltd.</v>
          </cell>
          <cell r="E1399" t="str">
            <v>MTNL 07.80% (GOI Guarantee Series VIII C) 07-Nov-2033</v>
          </cell>
          <cell r="F1399" t="str">
            <v>Bond</v>
          </cell>
          <cell r="G1399">
            <v>48890</v>
          </cell>
          <cell r="H1399">
            <v>0.078</v>
          </cell>
          <cell r="I1399">
            <v>100</v>
          </cell>
          <cell r="J1399">
            <v>101.3538</v>
          </cell>
          <cell r="K1399">
            <v>0.0774</v>
          </cell>
          <cell r="L1399">
            <v>0.006740999999999997</v>
          </cell>
          <cell r="M1399" t="str">
            <v>Maturity</v>
          </cell>
          <cell r="N1399">
            <v>48890</v>
          </cell>
          <cell r="O1399">
            <v>9.46174863387978</v>
          </cell>
          <cell r="P1399">
            <v>6.859092930310039</v>
          </cell>
          <cell r="Q1399">
            <v>6.603536083864483</v>
          </cell>
          <cell r="R1399" t="str">
            <v>IND AAA(CE)</v>
          </cell>
          <cell r="S1399" t="str">
            <v/>
          </cell>
          <cell r="T1399">
            <v>101.3544</v>
          </cell>
          <cell r="U1399">
            <v>0.0774</v>
          </cell>
          <cell r="V1399">
            <v>0.006275000000000003</v>
          </cell>
          <cell r="W1399" t="str">
            <v>Level-1</v>
          </cell>
          <cell r="X1399" t="str">
            <v>Maturity</v>
          </cell>
          <cell r="Y1399" t="str">
            <v/>
          </cell>
          <cell r="Z1399">
            <v>0</v>
          </cell>
          <cell r="AA1399" t="str">
            <v/>
          </cell>
          <cell r="AB1399" t="str">
            <v/>
          </cell>
          <cell r="AC1399" t="str">
            <v/>
          </cell>
          <cell r="AD1399" t="str">
            <v/>
          </cell>
          <cell r="AE1399" t="str">
            <v/>
          </cell>
          <cell r="AF1399" t="str">
            <v/>
          </cell>
          <cell r="AG1399" t="str">
            <v/>
          </cell>
          <cell r="AH1399" t="str">
            <v/>
          </cell>
          <cell r="AI1399" t="str">
            <v/>
          </cell>
          <cell r="AJ1399" t="str">
            <v/>
          </cell>
          <cell r="AK1399" t="str">
            <v/>
          </cell>
        </row>
        <row r="1400">
          <cell r="C1400" t="str">
            <v>INE916DA7RC4</v>
          </cell>
          <cell r="D1400" t="str">
            <v>Kotak Mahindra Prime Ltd.</v>
          </cell>
          <cell r="E1400" t="str">
            <v>Kotak Mahindra Prime 05.40% (Series I) 21-Jun-2024</v>
          </cell>
          <cell r="F1400" t="str">
            <v>Bond</v>
          </cell>
          <cell r="G1400">
            <v>45464</v>
          </cell>
          <cell r="H1400">
            <v>0.054</v>
          </cell>
          <cell r="I1400">
            <v>100</v>
          </cell>
          <cell r="J1400">
            <v>99.8022</v>
          </cell>
          <cell r="K1400">
            <v>0.0762</v>
          </cell>
          <cell r="L1400">
            <v>0.00914313461538463</v>
          </cell>
          <cell r="M1400" t="str">
            <v>Maturity</v>
          </cell>
          <cell r="N1400">
            <v>45464</v>
          </cell>
          <cell r="O1400">
            <v>0.08196721311475409</v>
          </cell>
          <cell r="P1400">
            <v>0.07923497267759563</v>
          </cell>
          <cell r="Q1400">
            <v>0.07362476554320352</v>
          </cell>
          <cell r="R1400" t="str">
            <v>CRISIL AAA</v>
          </cell>
          <cell r="S1400" t="str">
            <v/>
          </cell>
          <cell r="T1400">
            <v>99.7953</v>
          </cell>
          <cell r="U1400">
            <v>0.0762</v>
          </cell>
          <cell r="V1400">
            <v>0.009911363636363635</v>
          </cell>
          <cell r="W1400" t="str">
            <v>Level-3</v>
          </cell>
          <cell r="X1400" t="str">
            <v>Maturity</v>
          </cell>
          <cell r="Y1400" t="str">
            <v/>
          </cell>
          <cell r="Z1400">
            <v>0</v>
          </cell>
          <cell r="AA1400" t="str">
            <v/>
          </cell>
          <cell r="AB1400" t="str">
            <v/>
          </cell>
          <cell r="AC1400" t="str">
            <v/>
          </cell>
          <cell r="AD1400" t="str">
            <v/>
          </cell>
          <cell r="AE1400" t="str">
            <v/>
          </cell>
          <cell r="AF1400" t="str">
            <v/>
          </cell>
          <cell r="AG1400" t="str">
            <v/>
          </cell>
          <cell r="AH1400" t="str">
            <v/>
          </cell>
          <cell r="AI1400" t="str">
            <v/>
          </cell>
          <cell r="AJ1400" t="str">
            <v/>
          </cell>
          <cell r="AK1400" t="str">
            <v/>
          </cell>
        </row>
        <row r="1401">
          <cell r="C1401" t="str">
            <v>INE0RVR15014</v>
          </cell>
          <cell r="D1401" t="str">
            <v>Sansar Trust</v>
          </cell>
          <cell r="E1401" t="str">
            <v>Sansar Trust Nov 2023 II (Series A1 PTC) 17-May-2027</v>
          </cell>
          <cell r="F1401" t="str">
            <v>Bond</v>
          </cell>
          <cell r="G1401">
            <v>46524</v>
          </cell>
          <cell r="H1401">
            <v>0.0875</v>
          </cell>
          <cell r="I1401">
            <v>0.836518570707252</v>
          </cell>
          <cell r="J1401">
            <v>0.8353</v>
          </cell>
          <cell r="K1401">
            <v>0.0925</v>
          </cell>
          <cell r="L1401">
            <v>0.022386000000000003</v>
          </cell>
          <cell r="M1401" t="str">
            <v>Maturity</v>
          </cell>
          <cell r="N1401">
            <v>46524</v>
          </cell>
          <cell r="O1401">
            <v>2.9842727749083013</v>
          </cell>
          <cell r="P1401">
            <v>1.2713737118105362</v>
          </cell>
          <cell r="Q1401">
            <v>1.2616485045876726</v>
          </cell>
          <cell r="R1401" t="str">
            <v>CRISIL AAA(SO)</v>
          </cell>
          <cell r="S1401" t="str">
            <v/>
          </cell>
          <cell r="T1401">
            <v>0.8353</v>
          </cell>
          <cell r="U1401">
            <v>0.0925</v>
          </cell>
          <cell r="V1401">
            <v>0.022285</v>
          </cell>
          <cell r="W1401" t="str">
            <v>Level-3</v>
          </cell>
          <cell r="X1401" t="str">
            <v>Maturity</v>
          </cell>
          <cell r="Y1401" t="str">
            <v/>
          </cell>
          <cell r="Z1401">
            <v>0</v>
          </cell>
          <cell r="AA1401" t="str">
            <v/>
          </cell>
          <cell r="AB1401" t="str">
            <v/>
          </cell>
          <cell r="AC1401" t="str">
            <v/>
          </cell>
          <cell r="AD1401">
            <v>42</v>
          </cell>
          <cell r="AE1401" t="str">
            <v/>
          </cell>
          <cell r="AF1401" t="str">
            <v/>
          </cell>
          <cell r="AG1401" t="str">
            <v/>
          </cell>
          <cell r="AH1401" t="str">
            <v/>
          </cell>
          <cell r="AI1401" t="str">
            <v/>
          </cell>
          <cell r="AJ1401" t="str">
            <v/>
          </cell>
          <cell r="AK1401" t="str">
            <v/>
          </cell>
        </row>
        <row r="1402">
          <cell r="C1402" t="str">
            <v>INE020B08EQ1</v>
          </cell>
          <cell r="D1402" t="str">
            <v>Rural Electrification Corporation Ltd.</v>
          </cell>
          <cell r="E1402" t="str">
            <v>RECL 07.71% (Series 227-B) 31-Oct-2033</v>
          </cell>
          <cell r="F1402" t="str">
            <v>Bond</v>
          </cell>
          <cell r="G1402">
            <v>48883</v>
          </cell>
          <cell r="H1402">
            <v>0.0771</v>
          </cell>
          <cell r="I1402">
            <v>100</v>
          </cell>
          <cell r="J1402">
            <v>101.3249</v>
          </cell>
          <cell r="K1402">
            <v>0.074996</v>
          </cell>
          <cell r="L1402">
            <v>0.004336999999999994</v>
          </cell>
          <cell r="M1402" t="str">
            <v>Maturity</v>
          </cell>
          <cell r="N1402">
            <v>48883</v>
          </cell>
          <cell r="O1402">
            <v>9.442622950819672</v>
          </cell>
          <cell r="P1402">
            <v>6.794762575282334</v>
          </cell>
          <cell r="Q1402">
            <v>6.320732891361767</v>
          </cell>
          <cell r="R1402" t="str">
            <v>CRISIL AAA</v>
          </cell>
          <cell r="S1402" t="str">
            <v/>
          </cell>
          <cell r="T1402">
            <v>101.3251</v>
          </cell>
          <cell r="U1402">
            <v>0.074996</v>
          </cell>
          <cell r="V1402">
            <v>0.004341999999999999</v>
          </cell>
          <cell r="W1402" t="str">
            <v>Level-2</v>
          </cell>
          <cell r="X1402" t="str">
            <v>Maturity</v>
          </cell>
          <cell r="Y1402" t="str">
            <v/>
          </cell>
          <cell r="Z1402">
            <v>0</v>
          </cell>
          <cell r="AA1402" t="str">
            <v/>
          </cell>
          <cell r="AB1402" t="str">
            <v/>
          </cell>
          <cell r="AC1402" t="str">
            <v/>
          </cell>
          <cell r="AD1402" t="str">
            <v/>
          </cell>
          <cell r="AE1402" t="str">
            <v/>
          </cell>
          <cell r="AF1402" t="str">
            <v/>
          </cell>
          <cell r="AG1402" t="str">
            <v/>
          </cell>
          <cell r="AH1402" t="str">
            <v/>
          </cell>
          <cell r="AI1402" t="str">
            <v/>
          </cell>
          <cell r="AJ1402" t="str">
            <v/>
          </cell>
          <cell r="AK1402" t="str">
            <v/>
          </cell>
        </row>
        <row r="1403">
          <cell r="C1403" t="str">
            <v>INE916DA7SL3</v>
          </cell>
          <cell r="D1403" t="str">
            <v>Kotak Mahindra Prime Ltd.</v>
          </cell>
          <cell r="E1403" t="str">
            <v>Kotak Mahindra Prime 08.09% 09-Nov-2026</v>
          </cell>
          <cell r="F1403" t="str">
            <v>Bond</v>
          </cell>
          <cell r="G1403">
            <v>46335</v>
          </cell>
          <cell r="H1403">
            <v>0.0809</v>
          </cell>
          <cell r="I1403">
            <v>100</v>
          </cell>
          <cell r="J1403">
            <v>99.9001</v>
          </cell>
          <cell r="K1403">
            <v>0.081</v>
          </cell>
          <cell r="L1403">
            <v>0.010886000000000007</v>
          </cell>
          <cell r="M1403" t="str">
            <v>Maturity</v>
          </cell>
          <cell r="N1403">
            <v>46335</v>
          </cell>
          <cell r="O1403">
            <v>2.4672131147540983</v>
          </cell>
          <cell r="P1403">
            <v>2.24551787469873</v>
          </cell>
          <cell r="Q1403">
            <v>2.077259828583469</v>
          </cell>
          <cell r="R1403" t="str">
            <v>CRISIL AAA</v>
          </cell>
          <cell r="S1403" t="str">
            <v/>
          </cell>
          <cell r="T1403">
            <v>99.9</v>
          </cell>
          <cell r="U1403">
            <v>0.081</v>
          </cell>
          <cell r="V1403">
            <v>0.010935</v>
          </cell>
          <cell r="W1403" t="str">
            <v>Level-2</v>
          </cell>
          <cell r="X1403" t="str">
            <v>Maturity</v>
          </cell>
          <cell r="Y1403" t="str">
            <v/>
          </cell>
          <cell r="Z1403">
            <v>0</v>
          </cell>
          <cell r="AA1403" t="str">
            <v/>
          </cell>
          <cell r="AB1403" t="str">
            <v/>
          </cell>
          <cell r="AC1403" t="str">
            <v/>
          </cell>
          <cell r="AD1403" t="str">
            <v/>
          </cell>
          <cell r="AE1403" t="str">
            <v/>
          </cell>
          <cell r="AF1403" t="str">
            <v/>
          </cell>
          <cell r="AG1403" t="str">
            <v/>
          </cell>
          <cell r="AH1403" t="str">
            <v/>
          </cell>
          <cell r="AI1403" t="str">
            <v/>
          </cell>
          <cell r="AJ1403" t="str">
            <v/>
          </cell>
          <cell r="AK1403" t="str">
            <v/>
          </cell>
        </row>
        <row r="1404">
          <cell r="C1404" t="str">
            <v>INE670K07232</v>
          </cell>
          <cell r="D1404" t="str">
            <v>Macrotech Developers Ltd.</v>
          </cell>
          <cell r="E1404" t="str">
            <v>Macroteach Dvp Ltd. 09.00% 06-Nov-2026 P/C 07-Nov-2025</v>
          </cell>
          <cell r="F1404" t="str">
            <v>Bond</v>
          </cell>
          <cell r="G1404">
            <v>45968</v>
          </cell>
          <cell r="H1404">
            <v>0.09</v>
          </cell>
          <cell r="I1404">
            <v>100</v>
          </cell>
          <cell r="J1404">
            <v>100.0496</v>
          </cell>
          <cell r="K1404">
            <v>0.092799</v>
          </cell>
          <cell r="L1404">
            <v>0.022236000000000006</v>
          </cell>
          <cell r="M1404" t="str">
            <v>Put and Call</v>
          </cell>
          <cell r="N1404">
            <v>45968</v>
          </cell>
          <cell r="O1404">
            <v>1.4613444120068868</v>
          </cell>
          <cell r="P1404">
            <v>1.3653880598277592</v>
          </cell>
          <cell r="Q1404">
            <v>1.334429626109427</v>
          </cell>
          <cell r="R1404" t="str">
            <v>[ICRA]AA-</v>
          </cell>
          <cell r="S1404" t="str">
            <v/>
          </cell>
          <cell r="T1404">
            <v>100.0497</v>
          </cell>
          <cell r="U1404">
            <v>0.092799</v>
          </cell>
          <cell r="V1404">
            <v>0.022254999999999997</v>
          </cell>
          <cell r="W1404" t="str">
            <v>Level-3</v>
          </cell>
          <cell r="X1404" t="str">
            <v>Deemed Maturity</v>
          </cell>
          <cell r="Y1404">
            <v>0.0027</v>
          </cell>
          <cell r="Z1404">
            <v>0</v>
          </cell>
          <cell r="AA1404">
            <v>1</v>
          </cell>
          <cell r="AB1404">
            <v>1</v>
          </cell>
          <cell r="AC1404" t="str">
            <v/>
          </cell>
          <cell r="AD1404" t="str">
            <v/>
          </cell>
          <cell r="AE1404" t="str">
            <v/>
          </cell>
          <cell r="AF1404" t="str">
            <v/>
          </cell>
          <cell r="AG1404" t="str">
            <v/>
          </cell>
          <cell r="AH1404" t="str">
            <v/>
          </cell>
          <cell r="AI1404" t="str">
            <v/>
          </cell>
          <cell r="AJ1404" t="str">
            <v/>
          </cell>
          <cell r="AK1404" t="str">
            <v/>
          </cell>
        </row>
        <row r="1405">
          <cell r="C1405" t="str">
            <v>INE020B08EP3</v>
          </cell>
          <cell r="D1405" t="str">
            <v>Rural Electrification Corporation Ltd.</v>
          </cell>
          <cell r="E1405" t="str">
            <v>RECL 07.77% (Series 227-A) 30-Sep-2026</v>
          </cell>
          <cell r="F1405" t="str">
            <v>Bond</v>
          </cell>
          <cell r="G1405">
            <v>46295</v>
          </cell>
          <cell r="H1405">
            <v>0.0777</v>
          </cell>
          <cell r="I1405">
            <v>100</v>
          </cell>
          <cell r="J1405">
            <v>100.2687</v>
          </cell>
          <cell r="K1405">
            <v>0.0762</v>
          </cell>
          <cell r="L1405">
            <v>0.006086000000000008</v>
          </cell>
          <cell r="M1405" t="str">
            <v>Maturity</v>
          </cell>
          <cell r="N1405">
            <v>46295</v>
          </cell>
          <cell r="O1405">
            <v>2.3579234972677594</v>
          </cell>
          <cell r="P1405">
            <v>2.158703300639211</v>
          </cell>
          <cell r="Q1405">
            <v>2.005856997434688</v>
          </cell>
          <cell r="R1405" t="str">
            <v>CRISIL AAA</v>
          </cell>
          <cell r="S1405" t="str">
            <v/>
          </cell>
          <cell r="T1405">
            <v>100.2689</v>
          </cell>
          <cell r="U1405">
            <v>0.0762</v>
          </cell>
          <cell r="V1405">
            <v>0.006385000000000002</v>
          </cell>
          <cell r="W1405" t="str">
            <v>Level-1</v>
          </cell>
          <cell r="X1405" t="str">
            <v>Maturity</v>
          </cell>
          <cell r="Y1405" t="str">
            <v/>
          </cell>
          <cell r="Z1405">
            <v>0</v>
          </cell>
          <cell r="AA1405" t="str">
            <v/>
          </cell>
          <cell r="AB1405" t="str">
            <v/>
          </cell>
          <cell r="AC1405" t="str">
            <v/>
          </cell>
          <cell r="AD1405" t="str">
            <v/>
          </cell>
          <cell r="AE1405" t="str">
            <v/>
          </cell>
          <cell r="AF1405" t="str">
            <v/>
          </cell>
          <cell r="AG1405" t="str">
            <v/>
          </cell>
          <cell r="AH1405" t="str">
            <v/>
          </cell>
          <cell r="AI1405" t="str">
            <v/>
          </cell>
          <cell r="AJ1405" t="str">
            <v/>
          </cell>
          <cell r="AK1405" t="str">
            <v/>
          </cell>
        </row>
        <row r="1406">
          <cell r="C1406" t="str">
            <v>INE040A08468</v>
          </cell>
          <cell r="D1406" t="str">
            <v>HDFC Bank Ltd.</v>
          </cell>
          <cell r="E1406" t="str">
            <v>HDFC BK (Erstwhile HDFC) 08.32% (Series P 007) 04-May-2026</v>
          </cell>
          <cell r="F1406" t="str">
            <v>Bond</v>
          </cell>
          <cell r="G1406">
            <v>46146</v>
          </cell>
          <cell r="H1406">
            <v>0.0832</v>
          </cell>
          <cell r="I1406">
            <v>100</v>
          </cell>
          <cell r="J1406">
            <v>100.5747</v>
          </cell>
          <cell r="K1406">
            <v>0.0798</v>
          </cell>
          <cell r="L1406">
            <v>0.009236999999999995</v>
          </cell>
          <cell r="M1406" t="str">
            <v>Maturity</v>
          </cell>
          <cell r="N1406">
            <v>46146</v>
          </cell>
          <cell r="O1406">
            <v>1.9506849315068493</v>
          </cell>
          <cell r="P1406">
            <v>1.8713750139130603</v>
          </cell>
          <cell r="Q1406">
            <v>1.733075582434766</v>
          </cell>
          <cell r="R1406" t="str">
            <v>CRISIL AAA</v>
          </cell>
          <cell r="S1406" t="str">
            <v/>
          </cell>
          <cell r="T1406">
            <v>100.5762</v>
          </cell>
          <cell r="U1406">
            <v>0.0798</v>
          </cell>
          <cell r="V1406">
            <v>0.008955999999999992</v>
          </cell>
          <cell r="W1406" t="str">
            <v>Level-2</v>
          </cell>
          <cell r="X1406" t="str">
            <v>Maturity</v>
          </cell>
          <cell r="Y1406" t="str">
            <v/>
          </cell>
          <cell r="Z1406">
            <v>0</v>
          </cell>
          <cell r="AA1406" t="str">
            <v/>
          </cell>
          <cell r="AB1406" t="str">
            <v/>
          </cell>
          <cell r="AC1406" t="str">
            <v/>
          </cell>
          <cell r="AD1406" t="str">
            <v/>
          </cell>
          <cell r="AE1406" t="str">
            <v/>
          </cell>
          <cell r="AF1406" t="str">
            <v/>
          </cell>
          <cell r="AG1406" t="str">
            <v/>
          </cell>
          <cell r="AH1406" t="str">
            <v/>
          </cell>
          <cell r="AI1406" t="str">
            <v/>
          </cell>
          <cell r="AJ1406" t="str">
            <v/>
          </cell>
          <cell r="AK1406" t="str">
            <v/>
          </cell>
        </row>
        <row r="1407">
          <cell r="C1407" t="str">
            <v>INE975F07IP2</v>
          </cell>
          <cell r="D1407" t="str">
            <v>Kotak Mahindra Investments Ltd.</v>
          </cell>
          <cell r="E1407" t="str">
            <v>Kotak Mahindra Inv 8.1929% 28-Jan-2027</v>
          </cell>
          <cell r="F1407" t="str">
            <v>Bond</v>
          </cell>
          <cell r="G1407">
            <v>46415</v>
          </cell>
          <cell r="H1407">
            <v>0.081929</v>
          </cell>
          <cell r="I1407">
            <v>100</v>
          </cell>
          <cell r="J1407">
            <v>99.8992</v>
          </cell>
          <cell r="K1407">
            <v>0.0822</v>
          </cell>
          <cell r="L1407">
            <v>0.012086</v>
          </cell>
          <cell r="M1407" t="str">
            <v>Maturity</v>
          </cell>
          <cell r="N1407">
            <v>46415</v>
          </cell>
          <cell r="O1407">
            <v>2.686361254584924</v>
          </cell>
          <cell r="P1407">
            <v>2.418385417898074</v>
          </cell>
          <cell r="Q1407">
            <v>2.234693603675914</v>
          </cell>
          <cell r="R1407" t="str">
            <v>CRISIL AAA</v>
          </cell>
          <cell r="S1407" t="str">
            <v/>
          </cell>
          <cell r="T1407">
            <v>99.8991</v>
          </cell>
          <cell r="U1407">
            <v>0.0822</v>
          </cell>
          <cell r="V1407">
            <v>0.012084999999999999</v>
          </cell>
          <cell r="W1407" t="str">
            <v>Level-3</v>
          </cell>
          <cell r="X1407" t="str">
            <v>Maturity</v>
          </cell>
          <cell r="Y1407" t="str">
            <v/>
          </cell>
          <cell r="Z1407">
            <v>0</v>
          </cell>
          <cell r="AA1407" t="str">
            <v/>
          </cell>
          <cell r="AB1407" t="str">
            <v/>
          </cell>
          <cell r="AC1407" t="str">
            <v/>
          </cell>
          <cell r="AD1407" t="str">
            <v/>
          </cell>
          <cell r="AE1407" t="str">
            <v/>
          </cell>
          <cell r="AF1407" t="str">
            <v/>
          </cell>
          <cell r="AG1407" t="str">
            <v/>
          </cell>
          <cell r="AH1407" t="str">
            <v/>
          </cell>
          <cell r="AI1407" t="str">
            <v/>
          </cell>
          <cell r="AJ1407" t="str">
            <v/>
          </cell>
          <cell r="AK1407" t="str">
            <v/>
          </cell>
        </row>
        <row r="1408">
          <cell r="C1408" t="str">
            <v>INE891K07721</v>
          </cell>
          <cell r="D1408" t="str">
            <v>Axis Finance Ltd.</v>
          </cell>
          <cell r="E1408" t="str">
            <v>Axis Finance 06.80% (SERIES AFL 10) 18-Nov2026</v>
          </cell>
          <cell r="F1408" t="str">
            <v>Bond</v>
          </cell>
          <cell r="G1408">
            <v>46344</v>
          </cell>
          <cell r="H1408">
            <v>0.068</v>
          </cell>
          <cell r="I1408">
            <v>100</v>
          </cell>
          <cell r="J1408">
            <v>96.7885</v>
          </cell>
          <cell r="K1408">
            <v>0.0825</v>
          </cell>
          <cell r="L1408">
            <v>0.012386000000000008</v>
          </cell>
          <cell r="M1408" t="str">
            <v>Maturity</v>
          </cell>
          <cell r="N1408">
            <v>46344</v>
          </cell>
          <cell r="O1408">
            <v>2.4918032786885247</v>
          </cell>
          <cell r="P1408">
            <v>2.298309539263603</v>
          </cell>
          <cell r="Q1408">
            <v>2.1231496898509032</v>
          </cell>
          <cell r="R1408" t="str">
            <v>CRISIL AAA</v>
          </cell>
          <cell r="S1408" t="str">
            <v/>
          </cell>
          <cell r="T1408">
            <v>96.7854</v>
          </cell>
          <cell r="U1408">
            <v>0.0825</v>
          </cell>
          <cell r="V1408">
            <v>0.012384999999999993</v>
          </cell>
          <cell r="W1408" t="str">
            <v>Level-3</v>
          </cell>
          <cell r="X1408" t="str">
            <v>Maturity</v>
          </cell>
          <cell r="Y1408" t="str">
            <v/>
          </cell>
          <cell r="Z1408">
            <v>0</v>
          </cell>
          <cell r="AA1408" t="str">
            <v/>
          </cell>
          <cell r="AB1408" t="str">
            <v/>
          </cell>
          <cell r="AC1408" t="str">
            <v/>
          </cell>
          <cell r="AD1408" t="str">
            <v/>
          </cell>
          <cell r="AE1408" t="str">
            <v/>
          </cell>
          <cell r="AF1408" t="str">
            <v/>
          </cell>
          <cell r="AG1408" t="str">
            <v/>
          </cell>
          <cell r="AH1408" t="str">
            <v/>
          </cell>
          <cell r="AI1408" t="str">
            <v/>
          </cell>
          <cell r="AJ1408" t="str">
            <v/>
          </cell>
          <cell r="AK1408" t="str">
            <v/>
          </cell>
        </row>
        <row r="1409">
          <cell r="C1409" t="str">
            <v>INE357L07457</v>
          </cell>
          <cell r="D1409" t="str">
            <v>Nomura Capital (India) Pvt. Ltd.</v>
          </cell>
          <cell r="E1409" t="str">
            <v>Nomura Capital  08.50% 21-Oct-2026</v>
          </cell>
          <cell r="F1409" t="str">
            <v>Bond</v>
          </cell>
          <cell r="G1409">
            <v>46316</v>
          </cell>
          <cell r="H1409">
            <v>0.085</v>
          </cell>
          <cell r="I1409">
            <v>100</v>
          </cell>
          <cell r="J1409">
            <v>99.905</v>
          </cell>
          <cell r="K1409">
            <v>0.085146</v>
          </cell>
          <cell r="L1409">
            <v>0.015032000000000004</v>
          </cell>
          <cell r="M1409" t="str">
            <v>Maturity</v>
          </cell>
          <cell r="N1409">
            <v>46316</v>
          </cell>
          <cell r="O1409">
            <v>2.415068493150685</v>
          </cell>
          <cell r="P1409">
            <v>2.196242420202515</v>
          </cell>
          <cell r="Q1409">
            <v>2.023914220024324</v>
          </cell>
          <cell r="R1409" t="str">
            <v>IND AAA</v>
          </cell>
          <cell r="S1409" t="str">
            <v/>
          </cell>
          <cell r="T1409">
            <v>99.9049</v>
          </cell>
          <cell r="U1409">
            <v>0.085146</v>
          </cell>
          <cell r="V1409">
            <v>0.015031000000000003</v>
          </cell>
          <cell r="W1409" t="str">
            <v>Level-3</v>
          </cell>
          <cell r="X1409" t="str">
            <v>Maturity</v>
          </cell>
          <cell r="Y1409" t="str">
            <v/>
          </cell>
          <cell r="Z1409">
            <v>0</v>
          </cell>
          <cell r="AA1409" t="str">
            <v/>
          </cell>
          <cell r="AB1409" t="str">
            <v/>
          </cell>
          <cell r="AC1409" t="str">
            <v/>
          </cell>
          <cell r="AD1409" t="str">
            <v/>
          </cell>
          <cell r="AE1409" t="str">
            <v/>
          </cell>
          <cell r="AF1409" t="str">
            <v/>
          </cell>
          <cell r="AG1409" t="str">
            <v/>
          </cell>
          <cell r="AH1409" t="str">
            <v/>
          </cell>
          <cell r="AI1409" t="str">
            <v/>
          </cell>
          <cell r="AJ1409" t="str">
            <v/>
          </cell>
          <cell r="AK1409" t="str">
            <v/>
          </cell>
        </row>
        <row r="1410">
          <cell r="C1410" t="str">
            <v>INE721A07RS6</v>
          </cell>
          <cell r="D1410" t="str">
            <v>Shriram Finance Ltd.</v>
          </cell>
          <cell r="E1410" t="str">
            <v>Shriram Finance 08.90% (Series PPD XIII 23-24 Option 1 ) 22-Nov-2028 P 22-Nov-2026</v>
          </cell>
          <cell r="F1410" t="str">
            <v>Bond</v>
          </cell>
          <cell r="G1410">
            <v>47079</v>
          </cell>
          <cell r="H1410">
            <v>0.089</v>
          </cell>
          <cell r="I1410">
            <v>100</v>
          </cell>
          <cell r="J1410">
            <v>99.613</v>
          </cell>
          <cell r="K1410">
            <v>0.0905</v>
          </cell>
          <cell r="L1410">
            <v>0.020280999999999993</v>
          </cell>
          <cell r="M1410" t="str">
            <v>Maturity</v>
          </cell>
          <cell r="N1410">
            <v>47079</v>
          </cell>
          <cell r="O1410">
            <v>4.502732240437158</v>
          </cell>
          <cell r="P1410">
            <v>3.7449740012034094</v>
          </cell>
          <cell r="Q1410">
            <v>3.4341806521810265</v>
          </cell>
          <cell r="R1410" t="str">
            <v>CRISIL AA+</v>
          </cell>
          <cell r="S1410" t="str">
            <v/>
          </cell>
          <cell r="T1410">
            <v>99.6127</v>
          </cell>
          <cell r="U1410">
            <v>0.0905</v>
          </cell>
          <cell r="V1410">
            <v>0.01969</v>
          </cell>
          <cell r="W1410" t="str">
            <v>Level-3</v>
          </cell>
          <cell r="X1410" t="str">
            <v>Maturity</v>
          </cell>
          <cell r="Y1410" t="str">
            <v/>
          </cell>
          <cell r="Z1410">
            <v>0</v>
          </cell>
          <cell r="AA1410" t="str">
            <v/>
          </cell>
          <cell r="AB1410">
            <v>1</v>
          </cell>
          <cell r="AC1410" t="str">
            <v/>
          </cell>
          <cell r="AD1410" t="str">
            <v/>
          </cell>
          <cell r="AE1410" t="str">
            <v/>
          </cell>
          <cell r="AF1410" t="str">
            <v/>
          </cell>
          <cell r="AG1410" t="str">
            <v/>
          </cell>
          <cell r="AH1410" t="str">
            <v/>
          </cell>
          <cell r="AI1410" t="str">
            <v/>
          </cell>
          <cell r="AJ1410" t="str">
            <v/>
          </cell>
          <cell r="AK1410" t="str">
            <v/>
          </cell>
        </row>
        <row r="1411">
          <cell r="C1411" t="str">
            <v>INE053F08338</v>
          </cell>
          <cell r="D1411" t="str">
            <v>Indian Railway Finance Corporation Ltd.</v>
          </cell>
          <cell r="E1411" t="str">
            <v>IRFC 07.68% (Series 173) 24-Nov-2026</v>
          </cell>
          <cell r="F1411" t="str">
            <v>Bond</v>
          </cell>
          <cell r="G1411">
            <v>46350</v>
          </cell>
          <cell r="H1411">
            <v>0.0768</v>
          </cell>
          <cell r="I1411">
            <v>100</v>
          </cell>
          <cell r="J1411">
            <v>100.2938</v>
          </cell>
          <cell r="K1411">
            <v>0.075375</v>
          </cell>
          <cell r="L1411">
            <v>0.005261000000000002</v>
          </cell>
          <cell r="M1411" t="str">
            <v>Maturity</v>
          </cell>
          <cell r="N1411">
            <v>46350</v>
          </cell>
          <cell r="O1411">
            <v>2.5084961449210272</v>
          </cell>
          <cell r="P1411">
            <v>2.2903006851875705</v>
          </cell>
          <cell r="Q1411">
            <v>2.129769322503843</v>
          </cell>
          <cell r="R1411" t="str">
            <v>CRISIL AAA</v>
          </cell>
          <cell r="S1411" t="str">
            <v/>
          </cell>
          <cell r="T1411">
            <v>100.2941</v>
          </cell>
          <cell r="U1411">
            <v>0.075375</v>
          </cell>
          <cell r="V1411">
            <v>0.005459999999999993</v>
          </cell>
          <cell r="W1411" t="str">
            <v>Level-3</v>
          </cell>
          <cell r="X1411" t="str">
            <v>Maturity</v>
          </cell>
          <cell r="Y1411" t="str">
            <v/>
          </cell>
          <cell r="Z1411">
            <v>0</v>
          </cell>
          <cell r="AA1411" t="str">
            <v/>
          </cell>
          <cell r="AB1411" t="str">
            <v/>
          </cell>
          <cell r="AC1411" t="str">
            <v/>
          </cell>
          <cell r="AD1411" t="str">
            <v/>
          </cell>
          <cell r="AE1411" t="str">
            <v/>
          </cell>
          <cell r="AF1411" t="str">
            <v/>
          </cell>
          <cell r="AG1411" t="str">
            <v/>
          </cell>
          <cell r="AH1411" t="str">
            <v/>
          </cell>
          <cell r="AI1411" t="str">
            <v/>
          </cell>
          <cell r="AJ1411" t="str">
            <v/>
          </cell>
          <cell r="AK1411" t="str">
            <v/>
          </cell>
        </row>
        <row r="1412">
          <cell r="C1412" t="str">
            <v>INE556F08KL3</v>
          </cell>
          <cell r="D1412" t="str">
            <v>Small Industries Development Bank Of India</v>
          </cell>
          <cell r="E1412" t="str">
            <v>SIDBI 07.83% (Series V of FY 2023-24) 24-Nov-2028</v>
          </cell>
          <cell r="F1412" t="str">
            <v>Bond</v>
          </cell>
          <cell r="G1412">
            <v>47081</v>
          </cell>
          <cell r="H1412">
            <v>0.0783</v>
          </cell>
          <cell r="I1412">
            <v>100</v>
          </cell>
          <cell r="J1412">
            <v>100.5925</v>
          </cell>
          <cell r="K1412">
            <v>0.0765</v>
          </cell>
          <cell r="L1412">
            <v>0.006280999999999995</v>
          </cell>
          <cell r="M1412" t="str">
            <v>Maturity</v>
          </cell>
          <cell r="N1412">
            <v>47081</v>
          </cell>
          <cell r="O1412">
            <v>4.508196721311475</v>
          </cell>
          <cell r="P1412">
            <v>3.832864276444235</v>
          </cell>
          <cell r="Q1412">
            <v>3.5604870194558615</v>
          </cell>
          <cell r="R1412" t="str">
            <v>CRISIL AAA</v>
          </cell>
          <cell r="S1412" t="str">
            <v/>
          </cell>
          <cell r="T1412">
            <v>100.5928</v>
          </cell>
          <cell r="U1412">
            <v>0.0765</v>
          </cell>
          <cell r="V1412">
            <v>0.005590000000000012</v>
          </cell>
          <cell r="W1412" t="str">
            <v>Level-1</v>
          </cell>
          <cell r="X1412" t="str">
            <v>Maturity</v>
          </cell>
          <cell r="Y1412" t="str">
            <v/>
          </cell>
          <cell r="Z1412">
            <v>0</v>
          </cell>
          <cell r="AA1412" t="str">
            <v/>
          </cell>
          <cell r="AB1412" t="str">
            <v/>
          </cell>
          <cell r="AC1412" t="str">
            <v/>
          </cell>
          <cell r="AD1412" t="str">
            <v/>
          </cell>
          <cell r="AE1412" t="str">
            <v/>
          </cell>
          <cell r="AF1412" t="str">
            <v/>
          </cell>
          <cell r="AG1412" t="str">
            <v/>
          </cell>
          <cell r="AH1412" t="str">
            <v/>
          </cell>
          <cell r="AI1412" t="str">
            <v/>
          </cell>
          <cell r="AJ1412" t="str">
            <v/>
          </cell>
          <cell r="AK1412" t="str">
            <v/>
          </cell>
        </row>
        <row r="1413">
          <cell r="C1413" t="str">
            <v>INE965R07348</v>
          </cell>
          <cell r="D1413" t="str">
            <v>Gera Developments Pvt. Ltd.</v>
          </cell>
          <cell r="E1413" t="str">
            <v>Gera Developments 09.60% (Series A) 12-Mar-2026</v>
          </cell>
          <cell r="F1413" t="str">
            <v>Bond</v>
          </cell>
          <cell r="G1413">
            <v>46093</v>
          </cell>
          <cell r="H1413">
            <v>0.096</v>
          </cell>
          <cell r="I1413">
            <v>100</v>
          </cell>
          <cell r="J1413">
            <v>98.5263</v>
          </cell>
          <cell r="K1413">
            <v>0.108144</v>
          </cell>
          <cell r="L1413">
            <v>0.037581</v>
          </cell>
          <cell r="M1413" t="str">
            <v>Maturity</v>
          </cell>
          <cell r="N1413">
            <v>46093</v>
          </cell>
          <cell r="O1413">
            <v>1.804102103450857</v>
          </cell>
          <cell r="P1413">
            <v>1.6154344543320671</v>
          </cell>
          <cell r="Q1413">
            <v>1.5325655688909934</v>
          </cell>
          <cell r="R1413" t="str">
            <v>CARE AA-</v>
          </cell>
          <cell r="S1413" t="str">
            <v/>
          </cell>
          <cell r="T1413">
            <v>98.5235</v>
          </cell>
          <cell r="U1413">
            <v>0.108144</v>
          </cell>
          <cell r="V1413">
            <v>0.037599999999999995</v>
          </cell>
          <cell r="W1413" t="str">
            <v>Level-3</v>
          </cell>
          <cell r="X1413" t="str">
            <v>Maturity</v>
          </cell>
          <cell r="Y1413">
            <v>0.02</v>
          </cell>
          <cell r="Z1413">
            <v>0</v>
          </cell>
          <cell r="AA1413" t="str">
            <v/>
          </cell>
          <cell r="AB1413" t="str">
            <v/>
          </cell>
          <cell r="AC1413" t="str">
            <v/>
          </cell>
          <cell r="AD1413" t="str">
            <v/>
          </cell>
          <cell r="AE1413" t="str">
            <v/>
          </cell>
          <cell r="AF1413" t="str">
            <v/>
          </cell>
          <cell r="AG1413" t="str">
            <v/>
          </cell>
          <cell r="AH1413" t="str">
            <v/>
          </cell>
          <cell r="AI1413" t="str">
            <v/>
          </cell>
          <cell r="AJ1413" t="str">
            <v/>
          </cell>
          <cell r="AK1413" t="str">
            <v/>
          </cell>
        </row>
        <row r="1414">
          <cell r="C1414" t="str">
            <v>INE965R07330</v>
          </cell>
          <cell r="D1414" t="str">
            <v>Gera Developments Pvt. Ltd.</v>
          </cell>
          <cell r="E1414" t="str">
            <v>Gera Developments 09.60% (Series B) 11-Jun-2026</v>
          </cell>
          <cell r="F1414" t="str">
            <v>Bond</v>
          </cell>
          <cell r="G1414">
            <v>46184</v>
          </cell>
          <cell r="H1414">
            <v>0.096</v>
          </cell>
          <cell r="I1414">
            <v>100</v>
          </cell>
          <cell r="J1414">
            <v>98.3249</v>
          </cell>
          <cell r="K1414">
            <v>0.108144</v>
          </cell>
          <cell r="L1414">
            <v>0.03803000000000001</v>
          </cell>
          <cell r="M1414" t="str">
            <v>Maturity</v>
          </cell>
          <cell r="N1414">
            <v>46184</v>
          </cell>
          <cell r="O1414">
            <v>2.053417171944008</v>
          </cell>
          <cell r="P1414">
            <v>1.819420716797551</v>
          </cell>
          <cell r="Q1414">
            <v>1.7260877025455101</v>
          </cell>
          <cell r="R1414" t="str">
            <v>CARE AA-</v>
          </cell>
          <cell r="S1414" t="str">
            <v/>
          </cell>
          <cell r="T1414">
            <v>98.3223</v>
          </cell>
          <cell r="U1414">
            <v>0.108144</v>
          </cell>
          <cell r="V1414">
            <v>0.03802899999999999</v>
          </cell>
          <cell r="W1414" t="str">
            <v>Level-3</v>
          </cell>
          <cell r="X1414" t="str">
            <v>Maturity</v>
          </cell>
          <cell r="Y1414">
            <v>0.022</v>
          </cell>
          <cell r="Z1414">
            <v>0</v>
          </cell>
          <cell r="AA1414" t="str">
            <v/>
          </cell>
          <cell r="AB1414" t="str">
            <v/>
          </cell>
          <cell r="AC1414" t="str">
            <v/>
          </cell>
          <cell r="AD1414" t="str">
            <v/>
          </cell>
        </row>
        <row r="1415">
          <cell r="C1415" t="str">
            <v>INE692Q07456</v>
          </cell>
          <cell r="D1415" t="str">
            <v>Toyota Financial Services India Ltd.</v>
          </cell>
          <cell r="E1415" t="str">
            <v>Toyota Fin Services 08.25% (Series S41) 21-Jan-2026</v>
          </cell>
          <cell r="F1415" t="str">
            <v>Bond</v>
          </cell>
          <cell r="G1415">
            <v>46043</v>
          </cell>
          <cell r="H1415">
            <v>0.0825</v>
          </cell>
          <cell r="I1415">
            <v>100</v>
          </cell>
          <cell r="J1415">
            <v>99.9421</v>
          </cell>
          <cell r="K1415">
            <v>0.0824</v>
          </cell>
          <cell r="L1415">
            <v>0.011837</v>
          </cell>
          <cell r="M1415" t="str">
            <v>Maturity</v>
          </cell>
          <cell r="N1415">
            <v>46043</v>
          </cell>
          <cell r="O1415">
            <v>1.6666666666666667</v>
          </cell>
          <cell r="P1415">
            <v>1.5877284589894207</v>
          </cell>
          <cell r="Q1415">
            <v>1.4668592562725618</v>
          </cell>
          <cell r="R1415" t="str">
            <v>[ICRA]AAA</v>
          </cell>
          <cell r="S1415" t="str">
            <v/>
          </cell>
          <cell r="T1415">
            <v>99.9424</v>
          </cell>
          <cell r="U1415">
            <v>0.0824</v>
          </cell>
          <cell r="V1415">
            <v>0.011856000000000005</v>
          </cell>
          <cell r="W1415" t="str">
            <v>Level-3</v>
          </cell>
          <cell r="X1415" t="str">
            <v>Maturity</v>
          </cell>
          <cell r="Y1415" t="str">
            <v/>
          </cell>
          <cell r="Z1415">
            <v>0</v>
          </cell>
          <cell r="AA1415" t="str">
            <v/>
          </cell>
          <cell r="AB1415" t="str">
            <v/>
          </cell>
          <cell r="AC1415" t="str">
            <v/>
          </cell>
          <cell r="AD1415" t="str">
            <v/>
          </cell>
          <cell r="AE1415" t="str">
            <v/>
          </cell>
          <cell r="AF1415" t="str">
            <v/>
          </cell>
          <cell r="AG1415" t="str">
            <v/>
          </cell>
          <cell r="AH1415" t="str">
            <v/>
          </cell>
          <cell r="AI1415" t="str">
            <v/>
          </cell>
          <cell r="AJ1415" t="str">
            <v/>
          </cell>
          <cell r="AK1415" t="str">
            <v/>
          </cell>
        </row>
        <row r="1416">
          <cell r="C1416" t="str">
            <v>INE752E07JA8</v>
          </cell>
          <cell r="D1416" t="str">
            <v>Power Grid Corporation of India Ltd.</v>
          </cell>
          <cell r="E1416" t="str">
            <v>PGC 09.35% (XXXVI- Issue STRPPS-O) 29-Aug-2030</v>
          </cell>
          <cell r="F1416" t="str">
            <v>Bond</v>
          </cell>
          <cell r="G1416">
            <v>47724</v>
          </cell>
          <cell r="H1416">
            <v>0.0935</v>
          </cell>
          <cell r="I1416">
            <v>100</v>
          </cell>
          <cell r="J1416">
            <v>109.2305</v>
          </cell>
          <cell r="K1416">
            <v>0.0744</v>
          </cell>
          <cell r="L1416">
            <v>0.0038659999999999944</v>
          </cell>
          <cell r="M1416" t="str">
            <v>Maturity</v>
          </cell>
          <cell r="N1416">
            <v>47724</v>
          </cell>
          <cell r="O1416">
            <v>6.270491803278689</v>
          </cell>
          <cell r="P1416">
            <v>4.787225564111285</v>
          </cell>
          <cell r="Q1416">
            <v>4.455719996380571</v>
          </cell>
          <cell r="R1416" t="str">
            <v>CRISIL AAA</v>
          </cell>
          <cell r="S1416" t="str">
            <v/>
          </cell>
          <cell r="T1416">
            <v>109.2332</v>
          </cell>
          <cell r="U1416">
            <v>0.0744</v>
          </cell>
          <cell r="V1416">
            <v>0.0036780000000000007</v>
          </cell>
          <cell r="W1416" t="str">
            <v>Level-3</v>
          </cell>
          <cell r="X1416" t="str">
            <v>Maturity</v>
          </cell>
          <cell r="Y1416" t="str">
            <v/>
          </cell>
          <cell r="Z1416">
            <v>0</v>
          </cell>
          <cell r="AA1416" t="str">
            <v/>
          </cell>
          <cell r="AB1416" t="str">
            <v/>
          </cell>
          <cell r="AC1416" t="str">
            <v/>
          </cell>
          <cell r="AD1416" t="str">
            <v/>
          </cell>
          <cell r="AE1416" t="str">
            <v/>
          </cell>
          <cell r="AF1416" t="str">
            <v/>
          </cell>
          <cell r="AG1416" t="str">
            <v/>
          </cell>
          <cell r="AH1416" t="str">
            <v/>
          </cell>
          <cell r="AI1416" t="str">
            <v/>
          </cell>
          <cell r="AJ1416" t="str">
            <v/>
          </cell>
          <cell r="AK1416" t="str">
            <v/>
          </cell>
        </row>
        <row r="1417">
          <cell r="C1417" t="str">
            <v>INE020B08ES7</v>
          </cell>
          <cell r="D1417" t="str">
            <v>Rural Electrification Corporation Ltd.</v>
          </cell>
          <cell r="E1417" t="str">
            <v>RECL 7.80% (Series 228-A)  30-May-2026</v>
          </cell>
          <cell r="F1417" t="str">
            <v>Bond</v>
          </cell>
          <cell r="G1417">
            <v>46172</v>
          </cell>
          <cell r="H1417">
            <v>0.078</v>
          </cell>
          <cell r="I1417">
            <v>100</v>
          </cell>
          <cell r="J1417">
            <v>100.2896</v>
          </cell>
          <cell r="K1417">
            <v>0.0764</v>
          </cell>
          <cell r="L1417">
            <v>0.006286</v>
          </cell>
          <cell r="M1417" t="str">
            <v>Maturity</v>
          </cell>
          <cell r="N1417">
            <v>46172</v>
          </cell>
          <cell r="O1417">
            <v>2.021850437907029</v>
          </cell>
          <cell r="P1417">
            <v>1.874236549437993</v>
          </cell>
          <cell r="Q1417">
            <v>1.741208239908949</v>
          </cell>
          <cell r="R1417" t="str">
            <v>[ICRA]AAA</v>
          </cell>
          <cell r="S1417" t="str">
            <v/>
          </cell>
          <cell r="T1417">
            <v>100.29</v>
          </cell>
          <cell r="U1417">
            <v>0.0764</v>
          </cell>
          <cell r="V1417">
            <v>0.006385000000000002</v>
          </cell>
          <cell r="W1417" t="str">
            <v>Level-2</v>
          </cell>
          <cell r="X1417" t="str">
            <v>Maturity</v>
          </cell>
          <cell r="Y1417" t="str">
            <v/>
          </cell>
          <cell r="Z1417">
            <v>0</v>
          </cell>
          <cell r="AA1417" t="str">
            <v/>
          </cell>
          <cell r="AB1417" t="str">
            <v/>
          </cell>
          <cell r="AC1417" t="str">
            <v/>
          </cell>
          <cell r="AD1417" t="str">
            <v/>
          </cell>
          <cell r="AE1417" t="str">
            <v/>
          </cell>
          <cell r="AF1417" t="str">
            <v/>
          </cell>
          <cell r="AG1417" t="str">
            <v/>
          </cell>
          <cell r="AH1417" t="str">
            <v/>
          </cell>
          <cell r="AI1417" t="str">
            <v/>
          </cell>
          <cell r="AJ1417" t="str">
            <v/>
          </cell>
          <cell r="AK1417" t="str">
            <v/>
          </cell>
        </row>
        <row r="1418">
          <cell r="C1418" t="str">
            <v>INE514E08FF7</v>
          </cell>
          <cell r="D1418" t="str">
            <v>Export Import Bank Of India</v>
          </cell>
          <cell r="E1418" t="str">
            <v>EXIM 08.11% (Series-T 05-2031) 11-Jul-2031</v>
          </cell>
          <cell r="F1418" t="str">
            <v>Bond</v>
          </cell>
          <cell r="G1418">
            <v>48040</v>
          </cell>
          <cell r="H1418">
            <v>0.0811</v>
          </cell>
          <cell r="I1418">
            <v>100</v>
          </cell>
          <cell r="J1418">
            <v>103.4359</v>
          </cell>
          <cell r="K1418">
            <v>0.07465</v>
          </cell>
          <cell r="L1418">
            <v>0.0038979999999999987</v>
          </cell>
          <cell r="M1418" t="str">
            <v>Maturity</v>
          </cell>
          <cell r="N1418">
            <v>48040</v>
          </cell>
          <cell r="O1418">
            <v>7.136612021857924</v>
          </cell>
          <cell r="P1418">
            <v>5.35746522500228</v>
          </cell>
          <cell r="Q1418">
            <v>4.9853117061390035</v>
          </cell>
          <cell r="R1418" t="str">
            <v>CRISIL AAA</v>
          </cell>
          <cell r="S1418" t="str">
            <v/>
          </cell>
          <cell r="T1418">
            <v>103.4364</v>
          </cell>
          <cell r="U1418">
            <v>0.07465</v>
          </cell>
          <cell r="V1418">
            <v>0.003936999999999996</v>
          </cell>
          <cell r="W1418" t="str">
            <v>Level-3</v>
          </cell>
          <cell r="X1418" t="str">
            <v>Maturity</v>
          </cell>
          <cell r="Y1418" t="str">
            <v/>
          </cell>
          <cell r="Z1418">
            <v>0</v>
          </cell>
          <cell r="AA1418" t="str">
            <v/>
          </cell>
          <cell r="AB1418" t="str">
            <v/>
          </cell>
          <cell r="AC1418" t="str">
            <v/>
          </cell>
          <cell r="AD1418" t="str">
            <v/>
          </cell>
          <cell r="AE1418" t="str">
            <v/>
          </cell>
          <cell r="AF1418" t="str">
            <v/>
          </cell>
          <cell r="AG1418" t="str">
            <v/>
          </cell>
          <cell r="AH1418" t="str">
            <v/>
          </cell>
          <cell r="AI1418" t="str">
            <v/>
          </cell>
          <cell r="AJ1418" t="str">
            <v/>
          </cell>
          <cell r="AK1418" t="str">
            <v/>
          </cell>
        </row>
        <row r="1419">
          <cell r="C1419" t="str">
            <v>INE514E08FC4</v>
          </cell>
          <cell r="D1419" t="str">
            <v>Export Import Bank Of India</v>
          </cell>
          <cell r="E1419" t="str">
            <v>EXIM BANK 08.12% (Series T 02-2031) 25-Apr-2031</v>
          </cell>
          <cell r="F1419" t="str">
            <v>Bond</v>
          </cell>
          <cell r="G1419">
            <v>47963</v>
          </cell>
          <cell r="H1419">
            <v>0.0812</v>
          </cell>
          <cell r="I1419">
            <v>100</v>
          </cell>
          <cell r="J1419">
            <v>103.4219</v>
          </cell>
          <cell r="K1419">
            <v>0.07465</v>
          </cell>
          <cell r="L1419">
            <v>0.004115999999999995</v>
          </cell>
          <cell r="M1419" t="str">
            <v>Maturity</v>
          </cell>
          <cell r="N1419">
            <v>47963</v>
          </cell>
          <cell r="O1419">
            <v>6.926027397260274</v>
          </cell>
          <cell r="P1419">
            <v>5.555511047039226</v>
          </cell>
          <cell r="Q1419">
            <v>5.169600378764459</v>
          </cell>
          <cell r="R1419" t="str">
            <v>CRISIL AAA</v>
          </cell>
          <cell r="S1419" t="str">
            <v/>
          </cell>
          <cell r="T1419">
            <v>103.4236</v>
          </cell>
          <cell r="U1419">
            <v>0.07465</v>
          </cell>
          <cell r="V1419">
            <v>0.003928000000000001</v>
          </cell>
          <cell r="W1419" t="str">
            <v>Level-3</v>
          </cell>
          <cell r="X1419" t="str">
            <v>Maturity</v>
          </cell>
          <cell r="Y1419" t="str">
            <v/>
          </cell>
          <cell r="Z1419">
            <v>0</v>
          </cell>
          <cell r="AA1419" t="str">
            <v/>
          </cell>
          <cell r="AB1419" t="str">
            <v/>
          </cell>
          <cell r="AC1419" t="str">
            <v/>
          </cell>
          <cell r="AD1419" t="str">
            <v/>
          </cell>
          <cell r="AE1419" t="str">
            <v/>
          </cell>
          <cell r="AF1419" t="str">
            <v/>
          </cell>
          <cell r="AG1419" t="str">
            <v/>
          </cell>
          <cell r="AH1419" t="str">
            <v/>
          </cell>
          <cell r="AI1419" t="str">
            <v/>
          </cell>
          <cell r="AJ1419" t="str">
            <v/>
          </cell>
          <cell r="AK1419" t="str">
            <v/>
          </cell>
        </row>
        <row r="1420">
          <cell r="C1420" t="str">
            <v>INE514E08FQ4</v>
          </cell>
          <cell r="D1420" t="str">
            <v>Export Import Bank Of India</v>
          </cell>
          <cell r="E1420" t="str">
            <v>EXIM 07.88% (Series U 05-2033 ) 11-Jan-2033</v>
          </cell>
          <cell r="F1420" t="str">
            <v>Bond</v>
          </cell>
          <cell r="G1420">
            <v>48590</v>
          </cell>
          <cell r="H1420">
            <v>0.0788</v>
          </cell>
          <cell r="I1420">
            <v>100</v>
          </cell>
          <cell r="J1420">
            <v>102.7608</v>
          </cell>
          <cell r="K1420">
            <v>0.07425</v>
          </cell>
          <cell r="L1420">
            <v>0.0036209999999999992</v>
          </cell>
          <cell r="M1420" t="str">
            <v>Maturity</v>
          </cell>
          <cell r="N1420">
            <v>48590</v>
          </cell>
          <cell r="O1420">
            <v>8.639344262295081</v>
          </cell>
          <cell r="P1420">
            <v>6.444359800179452</v>
          </cell>
          <cell r="Q1420">
            <v>5.998938608498443</v>
          </cell>
          <cell r="R1420" t="str">
            <v>CRISIL AAA</v>
          </cell>
          <cell r="S1420" t="str">
            <v/>
          </cell>
          <cell r="T1420">
            <v>102.7617</v>
          </cell>
          <cell r="U1420">
            <v>0.07425</v>
          </cell>
          <cell r="V1420">
            <v>0.0032169999999999976</v>
          </cell>
          <cell r="W1420" t="str">
            <v>Level-3</v>
          </cell>
          <cell r="X1420" t="str">
            <v>Maturity</v>
          </cell>
          <cell r="Y1420" t="str">
            <v/>
          </cell>
          <cell r="Z1420">
            <v>0</v>
          </cell>
          <cell r="AA1420" t="str">
            <v/>
          </cell>
          <cell r="AB1420" t="str">
            <v/>
          </cell>
          <cell r="AC1420" t="str">
            <v/>
          </cell>
          <cell r="AD1420" t="str">
            <v/>
          </cell>
          <cell r="AE1420" t="str">
            <v/>
          </cell>
          <cell r="AF1420" t="str">
            <v/>
          </cell>
          <cell r="AG1420" t="str">
            <v/>
          </cell>
          <cell r="AH1420" t="str">
            <v/>
          </cell>
          <cell r="AI1420" t="str">
            <v/>
          </cell>
          <cell r="AJ1420" t="str">
            <v/>
          </cell>
          <cell r="AK1420" t="str">
            <v/>
          </cell>
        </row>
        <row r="1421">
          <cell r="C1421" t="str">
            <v>INE012I07066</v>
          </cell>
          <cell r="D1421" t="str">
            <v>JM Financial Services Ltd.</v>
          </cell>
          <cell r="E1421" t="str">
            <v>JM Financial Services 09.0732%  30-May-2025</v>
          </cell>
          <cell r="F1421" t="str">
            <v>Bond</v>
          </cell>
          <cell r="G1421">
            <v>45807</v>
          </cell>
          <cell r="H1421">
            <v>0.090732</v>
          </cell>
          <cell r="I1421">
            <v>100</v>
          </cell>
          <cell r="J1421">
            <v>99.6703</v>
          </cell>
          <cell r="K1421">
            <v>0.097413</v>
          </cell>
          <cell r="L1421">
            <v>0.02685</v>
          </cell>
          <cell r="M1421" t="str">
            <v>Maturity</v>
          </cell>
          <cell r="N1421">
            <v>45807</v>
          </cell>
          <cell r="O1421">
            <v>1.0204805748933303</v>
          </cell>
          <cell r="P1421">
            <v>0.9751330202808657</v>
          </cell>
          <cell r="Q1421">
            <v>0.8885743291548994</v>
          </cell>
          <cell r="R1421" t="str">
            <v>CRISIL AA</v>
          </cell>
          <cell r="S1421" t="str">
            <v/>
          </cell>
          <cell r="T1421">
            <v>99.6692</v>
          </cell>
          <cell r="U1421">
            <v>0.097413</v>
          </cell>
          <cell r="V1421">
            <v>0.026869000000000004</v>
          </cell>
          <cell r="W1421" t="str">
            <v>Level-3</v>
          </cell>
          <cell r="X1421" t="str">
            <v>Maturity</v>
          </cell>
          <cell r="Y1421" t="str">
            <v/>
          </cell>
          <cell r="Z1421">
            <v>0</v>
          </cell>
          <cell r="AA1421" t="str">
            <v/>
          </cell>
          <cell r="AB1421" t="str">
            <v/>
          </cell>
          <cell r="AC1421" t="str">
            <v/>
          </cell>
          <cell r="AD1421" t="str">
            <v/>
          </cell>
          <cell r="AE1421" t="str">
            <v/>
          </cell>
          <cell r="AF1421" t="str">
            <v/>
          </cell>
          <cell r="AG1421" t="str">
            <v/>
          </cell>
          <cell r="AH1421" t="str">
            <v/>
          </cell>
          <cell r="AI1421" t="str">
            <v/>
          </cell>
          <cell r="AJ1421" t="str">
            <v/>
          </cell>
          <cell r="AK1421" t="str">
            <v/>
          </cell>
        </row>
        <row r="1422">
          <cell r="C1422" t="str">
            <v>INE020B08ER9</v>
          </cell>
          <cell r="D1422" t="str">
            <v>Rural Electrification Corporation Ltd.</v>
          </cell>
          <cell r="E1422" t="str">
            <v>RECL 7.71% (Series 228-B)  30-Nov-2033</v>
          </cell>
          <cell r="F1422" t="str">
            <v>Bond</v>
          </cell>
          <cell r="G1422">
            <v>48913</v>
          </cell>
          <cell r="H1422">
            <v>0.0771</v>
          </cell>
          <cell r="I1422">
            <v>100</v>
          </cell>
          <cell r="J1422">
            <v>101.325</v>
          </cell>
          <cell r="K1422">
            <v>0.074996</v>
          </cell>
          <cell r="L1422">
            <v>0.004336999999999994</v>
          </cell>
          <cell r="M1422" t="str">
            <v>Maturity</v>
          </cell>
          <cell r="N1422">
            <v>48913</v>
          </cell>
          <cell r="O1422">
            <v>9.524590163934427</v>
          </cell>
          <cell r="P1422">
            <v>6.863231744716414</v>
          </cell>
          <cell r="Q1422">
            <v>6.3844253789934235</v>
          </cell>
          <cell r="R1422" t="str">
            <v>[ICRA]AAA</v>
          </cell>
          <cell r="S1422" t="str">
            <v/>
          </cell>
          <cell r="T1422">
            <v>101.3253</v>
          </cell>
          <cell r="U1422">
            <v>0.074996</v>
          </cell>
          <cell r="V1422">
            <v>0.004341999999999999</v>
          </cell>
          <cell r="W1422" t="str">
            <v>Level-2</v>
          </cell>
          <cell r="X1422" t="str">
            <v>Maturity</v>
          </cell>
          <cell r="Y1422" t="str">
            <v/>
          </cell>
          <cell r="Z1422">
            <v>0</v>
          </cell>
          <cell r="AA1422" t="str">
            <v/>
          </cell>
          <cell r="AB1422" t="str">
            <v/>
          </cell>
          <cell r="AC1422" t="str">
            <v/>
          </cell>
          <cell r="AD1422" t="str">
            <v/>
          </cell>
          <cell r="AE1422" t="str">
            <v/>
          </cell>
          <cell r="AF1422" t="str">
            <v/>
          </cell>
          <cell r="AG1422" t="str">
            <v/>
          </cell>
          <cell r="AH1422" t="str">
            <v/>
          </cell>
          <cell r="AI1422" t="str">
            <v/>
          </cell>
          <cell r="AJ1422" t="str">
            <v/>
          </cell>
          <cell r="AK1422" t="str">
            <v/>
          </cell>
        </row>
        <row r="1423">
          <cell r="C1423" t="str">
            <v>INE028A08307</v>
          </cell>
          <cell r="D1423" t="str">
            <v>Bank of Baroda</v>
          </cell>
          <cell r="E1423" t="str">
            <v>Bank of Baroda 07.68%  (Series II) 01-Dec-2033</v>
          </cell>
          <cell r="F1423" t="str">
            <v>Bond</v>
          </cell>
          <cell r="G1423">
            <v>48914</v>
          </cell>
          <cell r="H1423">
            <v>0.0768</v>
          </cell>
          <cell r="I1423">
            <v>100</v>
          </cell>
          <cell r="J1423">
            <v>102.001</v>
          </cell>
          <cell r="K1423">
            <v>0.0737</v>
          </cell>
          <cell r="L1423">
            <v>0.003041000000000002</v>
          </cell>
          <cell r="M1423" t="str">
            <v>Maturity</v>
          </cell>
          <cell r="N1423">
            <v>48914</v>
          </cell>
          <cell r="O1423">
            <v>9.527322404371585</v>
          </cell>
          <cell r="P1423">
            <v>6.8862007249146275</v>
          </cell>
          <cell r="Q1423">
            <v>6.413524005694913</v>
          </cell>
          <cell r="R1423" t="str">
            <v>CRISIL AAA</v>
          </cell>
          <cell r="S1423" t="str">
            <v/>
          </cell>
          <cell r="T1423">
            <v>102.0015</v>
          </cell>
          <cell r="U1423">
            <v>0.0737</v>
          </cell>
          <cell r="V1423">
            <v>0.002808000000000005</v>
          </cell>
          <cell r="W1423" t="str">
            <v>Level-3</v>
          </cell>
          <cell r="X1423" t="str">
            <v>Maturity</v>
          </cell>
          <cell r="Y1423" t="str">
            <v/>
          </cell>
          <cell r="Z1423">
            <v>0</v>
          </cell>
          <cell r="AA1423" t="str">
            <v/>
          </cell>
          <cell r="AB1423" t="str">
            <v/>
          </cell>
          <cell r="AC1423" t="str">
            <v/>
          </cell>
          <cell r="AD1423" t="str">
            <v/>
          </cell>
          <cell r="AE1423" t="str">
            <v/>
          </cell>
          <cell r="AF1423" t="str">
            <v/>
          </cell>
          <cell r="AG1423" t="str">
            <v/>
          </cell>
          <cell r="AH1423" t="str">
            <v/>
          </cell>
          <cell r="AI1423" t="str">
            <v/>
          </cell>
          <cell r="AJ1423" t="str">
            <v/>
          </cell>
          <cell r="AK1423" t="str">
            <v/>
          </cell>
        </row>
        <row r="1424">
          <cell r="C1424" t="str">
            <v>INE403D08207</v>
          </cell>
          <cell r="D1424" t="str">
            <v>Bharti Telecom Ltd.</v>
          </cell>
          <cell r="E1424" t="str">
            <v>Bharti Telecom Ltd. 8.95% (Series XVII) 04-Dec-2026</v>
          </cell>
          <cell r="F1424" t="str">
            <v>Bond</v>
          </cell>
          <cell r="G1424">
            <v>46360</v>
          </cell>
          <cell r="H1424">
            <v>0.0895</v>
          </cell>
          <cell r="I1424">
            <v>100</v>
          </cell>
          <cell r="J1424">
            <v>100.2006</v>
          </cell>
          <cell r="K1424">
            <v>0.08815</v>
          </cell>
          <cell r="L1424">
            <v>0.01803600000000001</v>
          </cell>
          <cell r="M1424" t="str">
            <v>Maturity</v>
          </cell>
          <cell r="N1424">
            <v>46360</v>
          </cell>
          <cell r="O1424">
            <v>2.5355191256830603</v>
          </cell>
          <cell r="P1424">
            <v>2.293521118891241</v>
          </cell>
          <cell r="Q1424">
            <v>2.107725147168351</v>
          </cell>
          <cell r="R1424" t="str">
            <v>CRISIL AA+</v>
          </cell>
          <cell r="S1424" t="str">
            <v/>
          </cell>
          <cell r="T1424">
            <v>100.201</v>
          </cell>
          <cell r="U1424">
            <v>0.08815</v>
          </cell>
          <cell r="V1424">
            <v>0.018034999999999995</v>
          </cell>
          <cell r="W1424" t="str">
            <v>Level-3</v>
          </cell>
          <cell r="X1424" t="str">
            <v>Maturity</v>
          </cell>
          <cell r="Y1424" t="str">
            <v/>
          </cell>
          <cell r="Z1424">
            <v>0</v>
          </cell>
          <cell r="AA1424" t="str">
            <v/>
          </cell>
          <cell r="AB1424" t="str">
            <v/>
          </cell>
          <cell r="AC1424" t="str">
            <v/>
          </cell>
          <cell r="AD1424" t="str">
            <v/>
          </cell>
          <cell r="AE1424" t="str">
            <v/>
          </cell>
          <cell r="AF1424" t="str">
            <v/>
          </cell>
          <cell r="AG1424" t="str">
            <v/>
          </cell>
          <cell r="AH1424" t="str">
            <v/>
          </cell>
          <cell r="AI1424" t="str">
            <v/>
          </cell>
          <cell r="AJ1424" t="str">
            <v/>
          </cell>
          <cell r="AK1424" t="str">
            <v/>
          </cell>
        </row>
        <row r="1425">
          <cell r="C1425" t="str">
            <v>INE403D08181</v>
          </cell>
          <cell r="D1425" t="str">
            <v>Bharti Telecom Ltd.</v>
          </cell>
          <cell r="E1425" t="str">
            <v>Bharti Telecom Ltd. 8.90% (Series XVI) 04-Dec-2025</v>
          </cell>
          <cell r="F1425" t="str">
            <v>Bond</v>
          </cell>
          <cell r="G1425">
            <v>45995</v>
          </cell>
          <cell r="H1425">
            <v>0.089</v>
          </cell>
          <cell r="I1425">
            <v>100</v>
          </cell>
          <cell r="J1425">
            <v>100.0234</v>
          </cell>
          <cell r="K1425">
            <v>0.08815</v>
          </cell>
          <cell r="L1425">
            <v>0.017587000000000005</v>
          </cell>
          <cell r="M1425" t="str">
            <v>Maturity</v>
          </cell>
          <cell r="N1425">
            <v>45995</v>
          </cell>
          <cell r="O1425">
            <v>1.53551912568306</v>
          </cell>
          <cell r="P1425">
            <v>1.4511191112819526</v>
          </cell>
          <cell r="Q1425">
            <v>1.333565327649637</v>
          </cell>
          <cell r="R1425" t="str">
            <v>CRISIL AA+</v>
          </cell>
          <cell r="S1425" t="str">
            <v/>
          </cell>
          <cell r="T1425">
            <v>100.0236</v>
          </cell>
          <cell r="U1425">
            <v>0.08815</v>
          </cell>
          <cell r="V1425">
            <v>0.017605999999999997</v>
          </cell>
          <cell r="W1425" t="str">
            <v>Level-3</v>
          </cell>
          <cell r="X1425" t="str">
            <v>Maturity</v>
          </cell>
          <cell r="Y1425" t="str">
            <v/>
          </cell>
          <cell r="Z1425">
            <v>0</v>
          </cell>
          <cell r="AA1425" t="str">
            <v/>
          </cell>
          <cell r="AB1425" t="str">
            <v/>
          </cell>
          <cell r="AC1425" t="str">
            <v/>
          </cell>
          <cell r="AD1425" t="str">
            <v/>
          </cell>
          <cell r="AE1425" t="str">
            <v/>
          </cell>
          <cell r="AF1425" t="str">
            <v/>
          </cell>
          <cell r="AG1425" t="str">
            <v/>
          </cell>
          <cell r="AH1425" t="str">
            <v/>
          </cell>
          <cell r="AI1425" t="str">
            <v/>
          </cell>
          <cell r="AJ1425" t="str">
            <v/>
          </cell>
          <cell r="AK1425" t="str">
            <v/>
          </cell>
        </row>
        <row r="1426">
          <cell r="C1426" t="str">
            <v>INE306N07NS8</v>
          </cell>
          <cell r="D1426" t="str">
            <v>Tata Capital Ltd.</v>
          </cell>
          <cell r="E1426" t="str">
            <v>Tata Capital Ltd. FORMERLY- TCFSL 08.0980% (SERIES TCFSL D FY2324 STRPP-I) 22-Jan-2027</v>
          </cell>
          <cell r="F1426" t="str">
            <v>Bond</v>
          </cell>
          <cell r="G1426">
            <v>46409</v>
          </cell>
          <cell r="H1426">
            <v>0.08098</v>
          </cell>
          <cell r="I1426">
            <v>100</v>
          </cell>
          <cell r="J1426">
            <v>99.6944</v>
          </cell>
          <cell r="K1426">
            <v>0.0821</v>
          </cell>
          <cell r="L1426">
            <v>0.01198600000000001</v>
          </cell>
          <cell r="M1426" t="str">
            <v>Maturity</v>
          </cell>
          <cell r="N1426">
            <v>46409</v>
          </cell>
          <cell r="O1426">
            <v>2.6698106145669587</v>
          </cell>
          <cell r="P1426">
            <v>2.4162462641857254</v>
          </cell>
          <cell r="Q1426">
            <v>2.232923264195292</v>
          </cell>
          <cell r="R1426" t="str">
            <v>CRISIL AAA</v>
          </cell>
          <cell r="S1426" t="str">
            <v/>
          </cell>
          <cell r="T1426">
            <v>99.6942</v>
          </cell>
          <cell r="U1426">
            <v>0.0821</v>
          </cell>
          <cell r="V1426">
            <v>0.011984999999999996</v>
          </cell>
          <cell r="W1426" t="str">
            <v>Level-3</v>
          </cell>
          <cell r="X1426" t="str">
            <v>Maturity</v>
          </cell>
          <cell r="Y1426" t="str">
            <v/>
          </cell>
          <cell r="Z1426">
            <v>0</v>
          </cell>
          <cell r="AA1426" t="str">
            <v/>
          </cell>
          <cell r="AB1426" t="str">
            <v/>
          </cell>
          <cell r="AC1426" t="str">
            <v/>
          </cell>
          <cell r="AD1426" t="str">
            <v/>
          </cell>
          <cell r="AE1426" t="str">
            <v/>
          </cell>
          <cell r="AF1426" t="str">
            <v/>
          </cell>
          <cell r="AG1426" t="str">
            <v/>
          </cell>
          <cell r="AH1426" t="str">
            <v/>
          </cell>
          <cell r="AI1426" t="str">
            <v/>
          </cell>
          <cell r="AJ1426" t="str">
            <v/>
          </cell>
          <cell r="AK1426" t="str">
            <v/>
          </cell>
        </row>
        <row r="1427">
          <cell r="C1427" t="str">
            <v>INE403D08199</v>
          </cell>
          <cell r="D1427" t="str">
            <v>Bharti Telecom Ltd.</v>
          </cell>
          <cell r="E1427" t="str">
            <v>Bharti Telecom Ltd. 09.00% (Series XVIII) 04-Dec-2028</v>
          </cell>
          <cell r="F1427" t="str">
            <v>Bond</v>
          </cell>
          <cell r="G1427">
            <v>47091</v>
          </cell>
          <cell r="H1427">
            <v>0.09</v>
          </cell>
          <cell r="I1427">
            <v>100</v>
          </cell>
          <cell r="J1427">
            <v>101.01</v>
          </cell>
          <cell r="K1427">
            <v>0.08695</v>
          </cell>
          <cell r="L1427">
            <v>0.016730999999999996</v>
          </cell>
          <cell r="M1427" t="str">
            <v>Maturity</v>
          </cell>
          <cell r="N1427">
            <v>47091</v>
          </cell>
          <cell r="O1427">
            <v>4.53551912568306</v>
          </cell>
          <cell r="P1427">
            <v>3.777443217176226</v>
          </cell>
          <cell r="Q1427">
            <v>3.4752686114137963</v>
          </cell>
          <cell r="R1427" t="str">
            <v>CRISIL AA+</v>
          </cell>
          <cell r="S1427" t="str">
            <v/>
          </cell>
          <cell r="T1427">
            <v>101.0107</v>
          </cell>
          <cell r="U1427">
            <v>0.08695</v>
          </cell>
          <cell r="V1427">
            <v>0.016340000000000007</v>
          </cell>
          <cell r="W1427" t="str">
            <v>Level-3</v>
          </cell>
          <cell r="X1427" t="str">
            <v>Maturity</v>
          </cell>
          <cell r="Y1427" t="str">
            <v/>
          </cell>
          <cell r="Z1427">
            <v>0</v>
          </cell>
          <cell r="AA1427" t="str">
            <v/>
          </cell>
          <cell r="AB1427" t="str">
            <v/>
          </cell>
          <cell r="AC1427" t="str">
            <v/>
          </cell>
          <cell r="AD1427" t="str">
            <v/>
          </cell>
          <cell r="AE1427" t="str">
            <v/>
          </cell>
          <cell r="AF1427" t="str">
            <v/>
          </cell>
          <cell r="AG1427" t="str">
            <v/>
          </cell>
          <cell r="AH1427" t="str">
            <v/>
          </cell>
          <cell r="AI1427" t="str">
            <v/>
          </cell>
          <cell r="AJ1427" t="str">
            <v/>
          </cell>
          <cell r="AK1427" t="str">
            <v/>
          </cell>
        </row>
        <row r="1428">
          <cell r="C1428" t="str">
            <v>INE0J7Q07231</v>
          </cell>
          <cell r="D1428" t="str">
            <v>DME Development Ltd.</v>
          </cell>
          <cell r="E1428" t="str">
            <v>DME Development 07.74% (Series IV) 04-Dec-2038</v>
          </cell>
          <cell r="F1428" t="str">
            <v>Bond</v>
          </cell>
          <cell r="G1428">
            <v>50743</v>
          </cell>
          <cell r="H1428">
            <v>0.0774</v>
          </cell>
          <cell r="I1428">
            <v>100</v>
          </cell>
          <cell r="J1428">
            <v>102.275</v>
          </cell>
          <cell r="K1428">
            <v>0.0762</v>
          </cell>
          <cell r="L1428">
            <v>0.005100000000000007</v>
          </cell>
          <cell r="M1428" t="str">
            <v>Maturity</v>
          </cell>
          <cell r="N1428">
            <v>50743</v>
          </cell>
          <cell r="O1428">
            <v>14.53551912568306</v>
          </cell>
          <cell r="P1428">
            <v>8.727374016806822</v>
          </cell>
          <cell r="Q1428">
            <v>8.407064846167827</v>
          </cell>
          <cell r="R1428" t="str">
            <v>CRISIL AAA</v>
          </cell>
          <cell r="S1428" t="str">
            <v/>
          </cell>
          <cell r="T1428">
            <v>102.2749</v>
          </cell>
          <cell r="U1428">
            <v>0.0762</v>
          </cell>
          <cell r="V1428">
            <v>0.0050000000000000044</v>
          </cell>
          <cell r="W1428" t="str">
            <v>Level-3</v>
          </cell>
          <cell r="X1428" t="str">
            <v>Maturity</v>
          </cell>
          <cell r="Y1428" t="str">
            <v/>
          </cell>
          <cell r="Z1428">
            <v>0</v>
          </cell>
          <cell r="AA1428" t="str">
            <v/>
          </cell>
          <cell r="AB1428" t="str">
            <v/>
          </cell>
          <cell r="AC1428" t="str">
            <v/>
          </cell>
          <cell r="AD1428" t="str">
            <v/>
          </cell>
          <cell r="AE1428" t="str">
            <v/>
          </cell>
          <cell r="AF1428" t="str">
            <v/>
          </cell>
          <cell r="AG1428" t="str">
            <v/>
          </cell>
          <cell r="AH1428" t="str">
            <v/>
          </cell>
          <cell r="AI1428" t="str">
            <v/>
          </cell>
          <cell r="AJ1428" t="str">
            <v/>
          </cell>
          <cell r="AK1428" t="str">
            <v/>
          </cell>
        </row>
        <row r="1429">
          <cell r="C1429" t="str">
            <v>INE414G07IQ8</v>
          </cell>
          <cell r="D1429" t="str">
            <v>Muthoot Finance Ltd.</v>
          </cell>
          <cell r="E1429" t="str">
            <v>Muthoot Fin 08.85% (Series 29-A) 07-Dec-2026</v>
          </cell>
          <cell r="F1429" t="str">
            <v>Bond</v>
          </cell>
          <cell r="G1429">
            <v>46363</v>
          </cell>
          <cell r="H1429">
            <v>0.0885</v>
          </cell>
          <cell r="I1429">
            <v>100</v>
          </cell>
          <cell r="J1429">
            <v>99.9069</v>
          </cell>
          <cell r="K1429">
            <v>0.0885</v>
          </cell>
          <cell r="L1429">
            <v>0.018386</v>
          </cell>
          <cell r="M1429" t="str">
            <v>Maturity</v>
          </cell>
          <cell r="N1429">
            <v>46363</v>
          </cell>
          <cell r="O1429">
            <v>2.5437158469945356</v>
          </cell>
          <cell r="P1429">
            <v>2.303680393380997</v>
          </cell>
          <cell r="Q1429">
            <v>2.1163807013146503</v>
          </cell>
          <cell r="R1429" t="str">
            <v>CRISIL AA+</v>
          </cell>
          <cell r="S1429" t="str">
            <v/>
          </cell>
          <cell r="T1429">
            <v>99.9069</v>
          </cell>
          <cell r="U1429">
            <v>0.0885</v>
          </cell>
          <cell r="V1429">
            <v>0.018385</v>
          </cell>
          <cell r="W1429" t="str">
            <v>Level-3</v>
          </cell>
          <cell r="X1429" t="str">
            <v>Maturity</v>
          </cell>
          <cell r="Y1429" t="str">
            <v/>
          </cell>
          <cell r="Z1429">
            <v>0</v>
          </cell>
          <cell r="AA1429" t="str">
            <v/>
          </cell>
          <cell r="AB1429" t="str">
            <v/>
          </cell>
          <cell r="AC1429" t="str">
            <v/>
          </cell>
          <cell r="AD1429" t="str">
            <v/>
          </cell>
          <cell r="AE1429" t="str">
            <v/>
          </cell>
          <cell r="AF1429" t="str">
            <v/>
          </cell>
          <cell r="AG1429" t="str">
            <v/>
          </cell>
          <cell r="AH1429" t="str">
            <v/>
          </cell>
          <cell r="AI1429" t="str">
            <v/>
          </cell>
          <cell r="AJ1429" t="str">
            <v/>
          </cell>
          <cell r="AK1429" t="str">
            <v/>
          </cell>
        </row>
        <row r="1430">
          <cell r="C1430" t="str">
            <v>INE0S9015015</v>
          </cell>
          <cell r="D1430" t="str">
            <v>Vajra Trust</v>
          </cell>
          <cell r="E1430" t="str">
            <v>Vajra Trust PTC (series 003) 20-Apr-2026</v>
          </cell>
          <cell r="F1430" t="str">
            <v>Bond</v>
          </cell>
          <cell r="G1430">
            <v>46132</v>
          </cell>
          <cell r="H1430">
            <v>0.0975</v>
          </cell>
          <cell r="I1430">
            <v>7051975.26175</v>
          </cell>
          <cell r="J1430">
            <v>7037526.449</v>
          </cell>
          <cell r="K1430">
            <v>0.1047</v>
          </cell>
          <cell r="L1430">
            <v>0.034137</v>
          </cell>
          <cell r="M1430" t="str">
            <v>Maturity</v>
          </cell>
          <cell r="N1430">
            <v>46132</v>
          </cell>
          <cell r="O1430">
            <v>1.9102777153978592</v>
          </cell>
          <cell r="P1430">
            <v>0.8908450326504073</v>
          </cell>
          <cell r="Q1430">
            <v>0.8831396392975362</v>
          </cell>
          <cell r="R1430" t="str">
            <v>[ICRA]AAA(SO)</v>
          </cell>
          <cell r="S1430" t="str">
            <v/>
          </cell>
          <cell r="T1430">
            <v>7037492.2428</v>
          </cell>
          <cell r="U1430">
            <v>0.1047</v>
          </cell>
          <cell r="V1430">
            <v>0.03415599999999999</v>
          </cell>
          <cell r="W1430" t="str">
            <v>Level-3</v>
          </cell>
          <cell r="X1430" t="str">
            <v>Maturity</v>
          </cell>
          <cell r="Y1430">
            <v>0.005438</v>
          </cell>
          <cell r="Z1430">
            <v>0</v>
          </cell>
          <cell r="AA1430" t="str">
            <v/>
          </cell>
          <cell r="AB1430" t="str">
            <v/>
          </cell>
          <cell r="AC1430" t="str">
            <v/>
          </cell>
          <cell r="AD1430">
            <v>29</v>
          </cell>
          <cell r="AE1430" t="str">
            <v/>
          </cell>
          <cell r="AF1430" t="str">
            <v/>
          </cell>
          <cell r="AG1430" t="str">
            <v/>
          </cell>
          <cell r="AH1430" t="str">
            <v/>
          </cell>
          <cell r="AI1430" t="str">
            <v/>
          </cell>
          <cell r="AJ1430" t="str">
            <v/>
          </cell>
          <cell r="AK1430" t="str">
            <v/>
          </cell>
        </row>
        <row r="1431">
          <cell r="C1431" t="str">
            <v>INE020B08ET5</v>
          </cell>
          <cell r="D1431" t="str">
            <v>Rural Electrification Corporation Ltd.</v>
          </cell>
          <cell r="E1431" t="str">
            <v>RECL 7.79% (Series 229-A)  29-Nov-2025</v>
          </cell>
          <cell r="F1431" t="str">
            <v>Bond</v>
          </cell>
          <cell r="G1431">
            <v>45990</v>
          </cell>
          <cell r="H1431">
            <v>0.0779</v>
          </cell>
          <cell r="I1431">
            <v>100</v>
          </cell>
          <cell r="J1431">
            <v>100.1461</v>
          </cell>
          <cell r="K1431">
            <v>0.0764</v>
          </cell>
          <cell r="L1431">
            <v>0.005836999999999995</v>
          </cell>
          <cell r="M1431" t="str">
            <v>Maturity</v>
          </cell>
          <cell r="N1431">
            <v>45990</v>
          </cell>
          <cell r="O1431">
            <v>1.521850437907029</v>
          </cell>
          <cell r="P1431">
            <v>1.449334167509738</v>
          </cell>
          <cell r="Q1431">
            <v>1.346464295345353</v>
          </cell>
          <cell r="R1431" t="str">
            <v>[ICRA]AAA</v>
          </cell>
          <cell r="S1431" t="str">
            <v/>
          </cell>
          <cell r="T1431">
            <v>100.1466</v>
          </cell>
          <cell r="U1431">
            <v>0.0764</v>
          </cell>
          <cell r="V1431">
            <v>0.005956000000000003</v>
          </cell>
          <cell r="W1431" t="str">
            <v>Level-2</v>
          </cell>
          <cell r="X1431" t="str">
            <v>Maturity</v>
          </cell>
          <cell r="Y1431" t="str">
            <v/>
          </cell>
          <cell r="Z1431">
            <v>0</v>
          </cell>
          <cell r="AA1431" t="str">
            <v/>
          </cell>
          <cell r="AB1431" t="str">
            <v/>
          </cell>
          <cell r="AC1431" t="str">
            <v/>
          </cell>
          <cell r="AD1431" t="str">
            <v/>
          </cell>
          <cell r="AE1431" t="str">
            <v/>
          </cell>
          <cell r="AF1431" t="str">
            <v/>
          </cell>
          <cell r="AG1431" t="str">
            <v/>
          </cell>
          <cell r="AH1431" t="str">
            <v/>
          </cell>
          <cell r="AI1431" t="str">
            <v/>
          </cell>
          <cell r="AJ1431" t="str">
            <v/>
          </cell>
          <cell r="AK1431" t="str">
            <v/>
          </cell>
        </row>
        <row r="1432">
          <cell r="C1432" t="str">
            <v>INE121A07RO8</v>
          </cell>
          <cell r="D1432" t="str">
            <v>Cholamandalam Investment &amp; Finance Co. Ltd.</v>
          </cell>
          <cell r="E1432" t="str">
            <v>Cholamandalam Investment &amp; Fin 08.50% (Series 3 Tranche III) 07-Dec-2026</v>
          </cell>
          <cell r="F1432" t="str">
            <v>Bond</v>
          </cell>
          <cell r="G1432">
            <v>46363</v>
          </cell>
          <cell r="H1432">
            <v>0.085</v>
          </cell>
          <cell r="I1432">
            <v>100</v>
          </cell>
          <cell r="J1432">
            <v>99.6382</v>
          </cell>
          <cell r="K1432">
            <v>0.08625</v>
          </cell>
          <cell r="L1432">
            <v>0.016135999999999998</v>
          </cell>
          <cell r="M1432" t="str">
            <v>Maturity</v>
          </cell>
          <cell r="N1432">
            <v>46363</v>
          </cell>
          <cell r="O1432">
            <v>2.5437158469945356</v>
          </cell>
          <cell r="P1432">
            <v>2.311713949784208</v>
          </cell>
          <cell r="Q1432">
            <v>2.1281601378911</v>
          </cell>
          <cell r="R1432" t="str">
            <v>[ICRA]AA+</v>
          </cell>
          <cell r="S1432" t="str">
            <v/>
          </cell>
          <cell r="T1432">
            <v>99.638</v>
          </cell>
          <cell r="U1432">
            <v>0.08625</v>
          </cell>
          <cell r="V1432">
            <v>0.015551999999999996</v>
          </cell>
          <cell r="W1432" t="str">
            <v>Level-3</v>
          </cell>
          <cell r="X1432" t="str">
            <v>Maturity</v>
          </cell>
          <cell r="Y1432" t="str">
            <v/>
          </cell>
          <cell r="Z1432">
            <v>0</v>
          </cell>
          <cell r="AA1432" t="str">
            <v/>
          </cell>
          <cell r="AB1432" t="str">
            <v/>
          </cell>
          <cell r="AC1432" t="str">
            <v/>
          </cell>
          <cell r="AD1432" t="str">
            <v/>
          </cell>
          <cell r="AE1432" t="str">
            <v/>
          </cell>
          <cell r="AF1432" t="str">
            <v/>
          </cell>
          <cell r="AG1432" t="str">
            <v/>
          </cell>
          <cell r="AH1432" t="str">
            <v/>
          </cell>
          <cell r="AI1432" t="str">
            <v/>
          </cell>
          <cell r="AJ1432" t="str">
            <v/>
          </cell>
          <cell r="AK1432" t="str">
            <v/>
          </cell>
        </row>
        <row r="1433">
          <cell r="C1433" t="str">
            <v>INE0NDH07027</v>
          </cell>
          <cell r="D1433" t="str">
            <v>Nexus Select Trust</v>
          </cell>
          <cell r="E1433" t="str">
            <v>Nexus Select Trust 08.00% (Tranche B) 16-Jun-2028 C 16-Dec-2027</v>
          </cell>
          <cell r="F1433" t="str">
            <v>Bond</v>
          </cell>
          <cell r="G1433">
            <v>46920</v>
          </cell>
          <cell r="H1433">
            <v>0.08</v>
          </cell>
          <cell r="I1433">
            <v>100</v>
          </cell>
          <cell r="J1433">
            <v>99.487</v>
          </cell>
          <cell r="K1433">
            <v>0.0842</v>
          </cell>
          <cell r="L1433">
            <v>0.013995999999999995</v>
          </cell>
          <cell r="M1433" t="str">
            <v>Call</v>
          </cell>
          <cell r="N1433">
            <v>46737</v>
          </cell>
          <cell r="O1433">
            <v>3.56819372707538</v>
          </cell>
          <cell r="P1433">
            <v>3.100147514119251</v>
          </cell>
          <cell r="Q1433">
            <v>3.0362347721651743</v>
          </cell>
          <cell r="R1433" t="str">
            <v>CRISIL AAA</v>
          </cell>
          <cell r="S1433" t="str">
            <v/>
          </cell>
          <cell r="T1433">
            <v>99.4866</v>
          </cell>
          <cell r="U1433">
            <v>0.0842</v>
          </cell>
          <cell r="V1433">
            <v>0.013858999999999996</v>
          </cell>
          <cell r="W1433" t="str">
            <v>Level-3</v>
          </cell>
          <cell r="X1433" t="str">
            <v>Maturity</v>
          </cell>
          <cell r="Y1433" t="str">
            <v/>
          </cell>
          <cell r="Z1433">
            <v>0</v>
          </cell>
          <cell r="AA1433">
            <v>2</v>
          </cell>
          <cell r="AB1433" t="str">
            <v/>
          </cell>
          <cell r="AC1433" t="str">
            <v/>
          </cell>
          <cell r="AD1433" t="str">
            <v/>
          </cell>
          <cell r="AE1433" t="str">
            <v/>
          </cell>
          <cell r="AF1433" t="str">
            <v/>
          </cell>
          <cell r="AG1433" t="str">
            <v/>
          </cell>
          <cell r="AH1433" t="str">
            <v/>
          </cell>
          <cell r="AI1433" t="str">
            <v/>
          </cell>
          <cell r="AJ1433" t="str">
            <v/>
          </cell>
          <cell r="AK1433" t="str">
            <v/>
          </cell>
        </row>
        <row r="1434">
          <cell r="C1434" t="str">
            <v>INE896L07934</v>
          </cell>
          <cell r="D1434" t="str">
            <v>Indostar Capital Finance Ltd.</v>
          </cell>
          <cell r="E1434" t="str">
            <v>IndoStar Capital Finance 09.85% (Series XIII 2026 Tranche II) 07-Aug-2026</v>
          </cell>
          <cell r="F1434" t="str">
            <v>Bond</v>
          </cell>
          <cell r="G1434">
            <v>46241</v>
          </cell>
          <cell r="H1434">
            <v>0.0985</v>
          </cell>
          <cell r="I1434">
            <v>100</v>
          </cell>
          <cell r="J1434">
            <v>98.73</v>
          </cell>
          <cell r="K1434">
            <v>0.11025</v>
          </cell>
          <cell r="L1434">
            <v>0.040136000000000005</v>
          </cell>
          <cell r="M1434" t="str">
            <v>Maturity</v>
          </cell>
          <cell r="N1434">
            <v>46241</v>
          </cell>
          <cell r="O1434">
            <v>2.2090051650572646</v>
          </cell>
          <cell r="P1434">
            <v>1.9814965603225425</v>
          </cell>
          <cell r="Q1434">
            <v>1.9634572964117596</v>
          </cell>
          <cell r="R1434" t="str">
            <v>CRISIL AA-</v>
          </cell>
          <cell r="S1434" t="str">
            <v/>
          </cell>
          <cell r="T1434">
            <v>98.7285</v>
          </cell>
          <cell r="U1434">
            <v>0.11025</v>
          </cell>
          <cell r="V1434">
            <v>0.040135000000000004</v>
          </cell>
          <cell r="W1434" t="str">
            <v>Level-3</v>
          </cell>
          <cell r="X1434" t="str">
            <v>Maturity</v>
          </cell>
          <cell r="Y1434" t="str">
            <v/>
          </cell>
          <cell r="Z1434">
            <v>0</v>
          </cell>
          <cell r="AA1434" t="str">
            <v/>
          </cell>
          <cell r="AB1434" t="str">
            <v/>
          </cell>
          <cell r="AC1434" t="str">
            <v/>
          </cell>
          <cell r="AD1434" t="str">
            <v/>
          </cell>
          <cell r="AE1434" t="str">
            <v/>
          </cell>
          <cell r="AF1434" t="str">
            <v/>
          </cell>
          <cell r="AG1434" t="str">
            <v/>
          </cell>
          <cell r="AH1434" t="str">
            <v/>
          </cell>
          <cell r="AI1434" t="str">
            <v/>
          </cell>
          <cell r="AJ1434" t="str">
            <v/>
          </cell>
          <cell r="AK1434" t="str">
            <v/>
          </cell>
        </row>
        <row r="1435">
          <cell r="C1435" t="str">
            <v>INE306N07NO7</v>
          </cell>
          <cell r="D1435" t="str">
            <v>Tata Capital Ltd.</v>
          </cell>
          <cell r="E1435" t="str">
            <v>Tata Capital Ltd. FORMERLY- TCFSL 07.905% (Series B FY 2023-24 - STRPP I) 03-Dec-2026</v>
          </cell>
          <cell r="F1435" t="str">
            <v>Bond</v>
          </cell>
          <cell r="G1435">
            <v>46359</v>
          </cell>
          <cell r="H1435">
            <v>0.07905</v>
          </cell>
          <cell r="I1435">
            <v>100</v>
          </cell>
          <cell r="J1435">
            <v>99.341</v>
          </cell>
          <cell r="K1435">
            <v>0.0821</v>
          </cell>
          <cell r="L1435">
            <v>0.01198600000000001</v>
          </cell>
          <cell r="M1435" t="str">
            <v>Maturity</v>
          </cell>
          <cell r="N1435">
            <v>46359</v>
          </cell>
          <cell r="O1435">
            <v>2.533700127255034</v>
          </cell>
          <cell r="P1435">
            <v>2.214554430042575</v>
          </cell>
          <cell r="Q1435">
            <v>2.0465339895042742</v>
          </cell>
          <cell r="R1435" t="str">
            <v>[ICRA]AAA</v>
          </cell>
          <cell r="S1435" t="str">
            <v/>
          </cell>
          <cell r="T1435">
            <v>99.3398</v>
          </cell>
          <cell r="U1435">
            <v>0.0821</v>
          </cell>
          <cell r="V1435">
            <v>0.011984999999999996</v>
          </cell>
          <cell r="W1435" t="str">
            <v>Level-3</v>
          </cell>
          <cell r="X1435" t="str">
            <v>Maturity</v>
          </cell>
          <cell r="Y1435" t="str">
            <v/>
          </cell>
          <cell r="Z1435">
            <v>0</v>
          </cell>
          <cell r="AA1435" t="str">
            <v/>
          </cell>
          <cell r="AB1435" t="str">
            <v/>
          </cell>
          <cell r="AC1435" t="str">
            <v/>
          </cell>
          <cell r="AD1435" t="str">
            <v/>
          </cell>
          <cell r="AE1435" t="str">
            <v/>
          </cell>
          <cell r="AF1435" t="str">
            <v/>
          </cell>
          <cell r="AG1435" t="str">
            <v/>
          </cell>
          <cell r="AH1435" t="str">
            <v/>
          </cell>
          <cell r="AI1435" t="str">
            <v/>
          </cell>
          <cell r="AJ1435" t="str">
            <v/>
          </cell>
          <cell r="AK1435" t="str">
            <v/>
          </cell>
        </row>
        <row r="1436">
          <cell r="C1436" t="str">
            <v>INE660A07RP2</v>
          </cell>
          <cell r="D1436" t="str">
            <v>Sundaram Finance Ltd.</v>
          </cell>
          <cell r="E1436" t="str">
            <v>Sundaram Finance 07.89% (Series X 4) 22-Sep-2025</v>
          </cell>
          <cell r="F1436" t="str">
            <v>Bond</v>
          </cell>
          <cell r="G1436">
            <v>45922</v>
          </cell>
          <cell r="H1436">
            <v>0.0789</v>
          </cell>
          <cell r="I1436">
            <v>100</v>
          </cell>
          <cell r="J1436">
            <v>99.7987</v>
          </cell>
          <cell r="K1436">
            <v>0.08</v>
          </cell>
          <cell r="L1436">
            <v>0.009437000000000001</v>
          </cell>
          <cell r="M1436" t="str">
            <v>Maturity</v>
          </cell>
          <cell r="N1436">
            <v>45922</v>
          </cell>
          <cell r="O1436">
            <v>1.3360655737704918</v>
          </cell>
          <cell r="P1436">
            <v>1.260134190982769</v>
          </cell>
          <cell r="Q1436">
            <v>1.166790917576638</v>
          </cell>
          <cell r="R1436" t="str">
            <v>[ICRA]AAA</v>
          </cell>
          <cell r="S1436" t="str">
            <v/>
          </cell>
          <cell r="T1436">
            <v>99.7982</v>
          </cell>
          <cell r="U1436">
            <v>0.08</v>
          </cell>
          <cell r="V1436">
            <v>0.009256</v>
          </cell>
          <cell r="W1436" t="str">
            <v>Level-3</v>
          </cell>
          <cell r="X1436" t="str">
            <v>Maturity</v>
          </cell>
          <cell r="Y1436" t="str">
            <v/>
          </cell>
          <cell r="Z1436">
            <v>0</v>
          </cell>
          <cell r="AA1436" t="str">
            <v/>
          </cell>
          <cell r="AB1436" t="str">
            <v/>
          </cell>
          <cell r="AC1436" t="str">
            <v/>
          </cell>
          <cell r="AD1436" t="str">
            <v/>
          </cell>
          <cell r="AE1436" t="str">
            <v/>
          </cell>
          <cell r="AF1436" t="str">
            <v/>
          </cell>
          <cell r="AG1436" t="str">
            <v/>
          </cell>
          <cell r="AH1436" t="str">
            <v/>
          </cell>
          <cell r="AI1436" t="str">
            <v/>
          </cell>
          <cell r="AJ1436" t="str">
            <v/>
          </cell>
          <cell r="AK1436" t="str">
            <v/>
          </cell>
        </row>
        <row r="1437">
          <cell r="C1437" t="str">
            <v>INE033L07HS4</v>
          </cell>
          <cell r="D1437" t="str">
            <v>Tata Capital Housing Finance Ltd.</v>
          </cell>
          <cell r="E1437" t="str">
            <v>TCHFL 0.00% (Series C 2022-23) 05-Jul-2024</v>
          </cell>
          <cell r="F1437" t="str">
            <v>Bond</v>
          </cell>
          <cell r="G1437">
            <v>45478</v>
          </cell>
          <cell r="H1437">
            <v>0</v>
          </cell>
          <cell r="I1437">
            <v>100</v>
          </cell>
          <cell r="J1437">
            <v>99.1523</v>
          </cell>
          <cell r="K1437">
            <v>0.0745</v>
          </cell>
          <cell r="L1437">
            <v>0.0059035977078477075</v>
          </cell>
          <cell r="M1437" t="str">
            <v>Maturity</v>
          </cell>
          <cell r="N1437">
            <v>45478</v>
          </cell>
          <cell r="O1437">
            <v>0.12021857923497267</v>
          </cell>
          <cell r="P1437">
            <v>0.11748633879781421</v>
          </cell>
          <cell r="Q1437">
            <v>0.1093404735205344</v>
          </cell>
          <cell r="R1437" t="str">
            <v>CRISIL AAA</v>
          </cell>
          <cell r="S1437" t="str">
            <v/>
          </cell>
          <cell r="T1437">
            <v>99.1323</v>
          </cell>
          <cell r="U1437">
            <v>0.0745</v>
          </cell>
          <cell r="V1437">
            <v>0.005824999999999997</v>
          </cell>
          <cell r="W1437" t="str">
            <v>Level-3</v>
          </cell>
          <cell r="X1437" t="str">
            <v>Maturity</v>
          </cell>
          <cell r="Y1437" t="str">
            <v/>
          </cell>
          <cell r="Z1437">
            <v>0</v>
          </cell>
          <cell r="AA1437" t="str">
            <v/>
          </cell>
          <cell r="AB1437" t="str">
            <v/>
          </cell>
          <cell r="AC1437" t="str">
            <v/>
          </cell>
          <cell r="AD1437" t="str">
            <v/>
          </cell>
          <cell r="AE1437" t="str">
            <v/>
          </cell>
          <cell r="AF1437" t="str">
            <v/>
          </cell>
          <cell r="AG1437" t="str">
            <v/>
          </cell>
          <cell r="AH1437" t="str">
            <v/>
          </cell>
          <cell r="AI1437" t="str">
            <v/>
          </cell>
          <cell r="AJ1437" t="str">
            <v/>
          </cell>
          <cell r="AK1437" t="str">
            <v/>
          </cell>
        </row>
        <row r="1438">
          <cell r="C1438" t="str">
            <v>INE721A07RU2</v>
          </cell>
          <cell r="D1438" t="str">
            <v>Shriram Finance Ltd.</v>
          </cell>
          <cell r="E1438" t="str">
            <v>Shriram Finance 09.25% (PPD XV 23-24 Option 1) 19-Dec-2025</v>
          </cell>
          <cell r="F1438" t="str">
            <v>Bond</v>
          </cell>
          <cell r="G1438">
            <v>46010</v>
          </cell>
          <cell r="H1438">
            <v>0.0925</v>
          </cell>
          <cell r="I1438">
            <v>100</v>
          </cell>
          <cell r="J1438">
            <v>100.2117</v>
          </cell>
          <cell r="K1438">
            <v>0.0903</v>
          </cell>
          <cell r="L1438">
            <v>0.019737000000000005</v>
          </cell>
          <cell r="M1438" t="str">
            <v>Maturity</v>
          </cell>
          <cell r="N1438">
            <v>46010</v>
          </cell>
          <cell r="O1438">
            <v>1.5765027322404372</v>
          </cell>
          <cell r="P1438">
            <v>1.489258389241819</v>
          </cell>
          <cell r="Q1438">
            <v>1.3659161599943308</v>
          </cell>
          <cell r="R1438" t="str">
            <v>CRISIL AA+</v>
          </cell>
          <cell r="S1438" t="str">
            <v/>
          </cell>
          <cell r="T1438">
            <v>100.2124</v>
          </cell>
          <cell r="U1438">
            <v>0.0903</v>
          </cell>
          <cell r="V1438">
            <v>0.019755999999999996</v>
          </cell>
          <cell r="W1438" t="str">
            <v>Level-3</v>
          </cell>
          <cell r="X1438" t="str">
            <v>Maturity</v>
          </cell>
          <cell r="Y1438" t="str">
            <v/>
          </cell>
          <cell r="Z1438">
            <v>0</v>
          </cell>
          <cell r="AA1438" t="str">
            <v/>
          </cell>
          <cell r="AB1438" t="str">
            <v/>
          </cell>
          <cell r="AC1438" t="str">
            <v/>
          </cell>
          <cell r="AD1438" t="str">
            <v/>
          </cell>
          <cell r="AE1438" t="str">
            <v/>
          </cell>
          <cell r="AF1438" t="str">
            <v/>
          </cell>
          <cell r="AG1438" t="str">
            <v/>
          </cell>
          <cell r="AH1438" t="str">
            <v/>
          </cell>
          <cell r="AI1438" t="str">
            <v/>
          </cell>
          <cell r="AJ1438" t="str">
            <v/>
          </cell>
          <cell r="AK1438" t="str">
            <v/>
          </cell>
        </row>
        <row r="1439">
          <cell r="C1439" t="str">
            <v>INE725H08170</v>
          </cell>
          <cell r="D1439" t="str">
            <v>Tata Projects Ltd.</v>
          </cell>
          <cell r="E1439" t="str">
            <v>Tata Projects 08.50% (Series N) 18-Dec-2026</v>
          </cell>
          <cell r="F1439" t="str">
            <v>Bond</v>
          </cell>
          <cell r="G1439">
            <v>46374</v>
          </cell>
          <cell r="H1439">
            <v>0.085</v>
          </cell>
          <cell r="I1439">
            <v>100</v>
          </cell>
          <cell r="J1439">
            <v>100.3866</v>
          </cell>
          <cell r="K1439">
            <v>0.0829</v>
          </cell>
          <cell r="L1439">
            <v>0.012786000000000006</v>
          </cell>
          <cell r="M1439" t="str">
            <v>Maturity</v>
          </cell>
          <cell r="N1439">
            <v>46374</v>
          </cell>
          <cell r="O1439">
            <v>2.57376300621304</v>
          </cell>
          <cell r="P1439">
            <v>2.3432017735822672</v>
          </cell>
          <cell r="Q1439">
            <v>2.1638210117113927</v>
          </cell>
          <cell r="R1439" t="str">
            <v>IND AA</v>
          </cell>
          <cell r="S1439" t="str">
            <v/>
          </cell>
          <cell r="T1439">
            <v>100.3872</v>
          </cell>
          <cell r="U1439">
            <v>0.0829</v>
          </cell>
          <cell r="V1439">
            <v>0.01278499999999999</v>
          </cell>
          <cell r="W1439" t="str">
            <v>Level-3</v>
          </cell>
          <cell r="X1439" t="str">
            <v>Maturity</v>
          </cell>
          <cell r="Y1439" t="str">
            <v/>
          </cell>
          <cell r="Z1439">
            <v>0</v>
          </cell>
          <cell r="AA1439" t="str">
            <v/>
          </cell>
          <cell r="AB1439" t="str">
            <v/>
          </cell>
          <cell r="AC1439" t="str">
            <v/>
          </cell>
          <cell r="AD1439" t="str">
            <v/>
          </cell>
          <cell r="AE1439" t="str">
            <v/>
          </cell>
          <cell r="AF1439" t="str">
            <v/>
          </cell>
          <cell r="AG1439" t="str">
            <v/>
          </cell>
          <cell r="AH1439" t="str">
            <v/>
          </cell>
          <cell r="AI1439" t="str">
            <v/>
          </cell>
          <cell r="AJ1439" t="str">
            <v/>
          </cell>
          <cell r="AK1439" t="str">
            <v/>
          </cell>
        </row>
        <row r="1440">
          <cell r="C1440" t="str">
            <v>INE725H08162</v>
          </cell>
          <cell r="D1440" t="str">
            <v>Tata Projects Ltd.</v>
          </cell>
          <cell r="E1440" t="str">
            <v>Tata Projects 08.47% (Series O) 20-Nov-2026</v>
          </cell>
          <cell r="F1440" t="str">
            <v>Bond</v>
          </cell>
          <cell r="G1440">
            <v>46346</v>
          </cell>
          <cell r="H1440">
            <v>0.0847</v>
          </cell>
          <cell r="I1440">
            <v>100</v>
          </cell>
          <cell r="J1440">
            <v>100.3288</v>
          </cell>
          <cell r="K1440">
            <v>0.0829</v>
          </cell>
          <cell r="L1440">
            <v>0.012786000000000006</v>
          </cell>
          <cell r="M1440" t="str">
            <v>Maturity</v>
          </cell>
          <cell r="N1440">
            <v>46346</v>
          </cell>
          <cell r="O1440">
            <v>2.4970506774459165</v>
          </cell>
          <cell r="P1440">
            <v>2.2786261007395168</v>
          </cell>
          <cell r="Q1440">
            <v>2.104188845451581</v>
          </cell>
          <cell r="R1440" t="str">
            <v>IND AA</v>
          </cell>
          <cell r="S1440" t="str">
            <v/>
          </cell>
          <cell r="T1440">
            <v>100.3293</v>
          </cell>
          <cell r="U1440">
            <v>0.0829</v>
          </cell>
          <cell r="V1440">
            <v>0.01278499999999999</v>
          </cell>
          <cell r="W1440" t="str">
            <v>Level-3</v>
          </cell>
          <cell r="X1440" t="str">
            <v>Maturity</v>
          </cell>
          <cell r="Y1440" t="str">
            <v/>
          </cell>
          <cell r="Z1440">
            <v>0</v>
          </cell>
          <cell r="AA1440" t="str">
            <v/>
          </cell>
          <cell r="AB1440" t="str">
            <v/>
          </cell>
          <cell r="AC1440" t="str">
            <v/>
          </cell>
          <cell r="AD1440" t="str">
            <v/>
          </cell>
          <cell r="AE1440" t="str">
            <v/>
          </cell>
          <cell r="AF1440" t="str">
            <v/>
          </cell>
          <cell r="AG1440" t="str">
            <v/>
          </cell>
          <cell r="AH1440" t="str">
            <v/>
          </cell>
          <cell r="AI1440" t="str">
            <v/>
          </cell>
          <cell r="AJ1440" t="str">
            <v/>
          </cell>
          <cell r="AK1440" t="str">
            <v/>
          </cell>
        </row>
        <row r="1441">
          <cell r="C1441" t="str">
            <v>INE040A08AJ4</v>
          </cell>
          <cell r="D1441" t="str">
            <v>HDFC Bank Ltd.</v>
          </cell>
          <cell r="E1441" t="str">
            <v>HDFC BK (Erstwhile HDFC) 07.71% (Series 1) 20-Dec-2033</v>
          </cell>
          <cell r="F1441" t="str">
            <v>Bond</v>
          </cell>
          <cell r="G1441">
            <v>48933</v>
          </cell>
          <cell r="H1441">
            <v>0.0771</v>
          </cell>
          <cell r="I1441">
            <v>100</v>
          </cell>
          <cell r="J1441">
            <v>100.5939</v>
          </cell>
          <cell r="K1441">
            <v>0.0761</v>
          </cell>
          <cell r="L1441">
            <v>0.005441000000000001</v>
          </cell>
          <cell r="M1441" t="str">
            <v>Maturity</v>
          </cell>
          <cell r="N1441">
            <v>48933</v>
          </cell>
          <cell r="O1441">
            <v>9.579234972677595</v>
          </cell>
          <cell r="P1441">
            <v>6.909369585743351</v>
          </cell>
          <cell r="Q1441">
            <v>6.420750474624431</v>
          </cell>
          <cell r="R1441" t="str">
            <v>CRISIL AAA</v>
          </cell>
          <cell r="S1441" t="str">
            <v/>
          </cell>
          <cell r="T1441">
            <v>100.5942</v>
          </cell>
          <cell r="U1441">
            <v>0.0761</v>
          </cell>
          <cell r="V1441">
            <v>0.005208000000000004</v>
          </cell>
          <cell r="W1441" t="str">
            <v>Level-3</v>
          </cell>
          <cell r="X1441" t="str">
            <v>Maturity</v>
          </cell>
          <cell r="Y1441" t="str">
            <v/>
          </cell>
          <cell r="Z1441">
            <v>0</v>
          </cell>
          <cell r="AA1441" t="str">
            <v/>
          </cell>
          <cell r="AB1441" t="str">
            <v/>
          </cell>
          <cell r="AC1441" t="str">
            <v/>
          </cell>
          <cell r="AD1441" t="str">
            <v/>
          </cell>
          <cell r="AE1441" t="str">
            <v/>
          </cell>
          <cell r="AF1441" t="str">
            <v/>
          </cell>
          <cell r="AG1441" t="str">
            <v/>
          </cell>
          <cell r="AH1441" t="str">
            <v/>
          </cell>
          <cell r="AI1441" t="str">
            <v/>
          </cell>
          <cell r="AJ1441" t="str">
            <v/>
          </cell>
          <cell r="AK1441" t="str">
            <v/>
          </cell>
        </row>
        <row r="1442">
          <cell r="C1442" t="str">
            <v>INE414G07IR6</v>
          </cell>
          <cell r="D1442" t="str">
            <v>Muthoot Finance Ltd.</v>
          </cell>
          <cell r="E1442" t="str">
            <v>Muthoot Fin 08.78% (Series 30 A Option II) 20-May-2027</v>
          </cell>
          <cell r="F1442" t="str">
            <v>Bond</v>
          </cell>
          <cell r="G1442">
            <v>46527</v>
          </cell>
          <cell r="H1442">
            <v>0.0878</v>
          </cell>
          <cell r="I1442">
            <v>100</v>
          </cell>
          <cell r="J1442">
            <v>99.4157</v>
          </cell>
          <cell r="K1442">
            <v>0.0901</v>
          </cell>
          <cell r="L1442">
            <v>0.019986000000000004</v>
          </cell>
          <cell r="M1442" t="str">
            <v>Maturity</v>
          </cell>
          <cell r="N1442">
            <v>46527</v>
          </cell>
          <cell r="O1442">
            <v>2.9945205479452053</v>
          </cell>
          <cell r="P1442">
            <v>2.755432970569888</v>
          </cell>
          <cell r="Q1442">
            <v>2.5276882584807705</v>
          </cell>
          <cell r="R1442" t="str">
            <v>CRISIL AA+</v>
          </cell>
          <cell r="S1442" t="str">
            <v/>
          </cell>
          <cell r="T1442">
            <v>99.4163</v>
          </cell>
          <cell r="U1442">
            <v>0.0901</v>
          </cell>
          <cell r="V1442">
            <v>0.019997</v>
          </cell>
          <cell r="W1442" t="str">
            <v>Level-3</v>
          </cell>
          <cell r="X1442" t="str">
            <v>Maturity</v>
          </cell>
          <cell r="Y1442" t="str">
            <v/>
          </cell>
          <cell r="Z1442">
            <v>0</v>
          </cell>
          <cell r="AA1442" t="str">
            <v/>
          </cell>
          <cell r="AB1442" t="str">
            <v/>
          </cell>
          <cell r="AC1442" t="str">
            <v/>
          </cell>
          <cell r="AD1442" t="str">
            <v/>
          </cell>
          <cell r="AE1442" t="str">
            <v/>
          </cell>
          <cell r="AF1442" t="str">
            <v/>
          </cell>
          <cell r="AG1442" t="str">
            <v/>
          </cell>
          <cell r="AH1442" t="str">
            <v/>
          </cell>
          <cell r="AI1442" t="str">
            <v/>
          </cell>
          <cell r="AJ1442" t="str">
            <v/>
          </cell>
          <cell r="AK1442" t="str">
            <v/>
          </cell>
        </row>
        <row r="1443">
          <cell r="C1443" t="str">
            <v>INE414G07IS4</v>
          </cell>
          <cell r="D1443" t="str">
            <v>Muthoot Finance Ltd.</v>
          </cell>
          <cell r="E1443" t="str">
            <v>Muthoot Fin 08.85% (Series 30 A Option I)  20-Dec-2028</v>
          </cell>
          <cell r="F1443" t="str">
            <v>Bond</v>
          </cell>
          <cell r="G1443">
            <v>47107</v>
          </cell>
          <cell r="H1443">
            <v>0.0885</v>
          </cell>
          <cell r="I1443">
            <v>100</v>
          </cell>
          <cell r="J1443">
            <v>99.5813</v>
          </cell>
          <cell r="K1443">
            <v>0.0894</v>
          </cell>
          <cell r="L1443">
            <v>0.01918099999999999</v>
          </cell>
          <cell r="M1443" t="str">
            <v>Maturity</v>
          </cell>
          <cell r="N1443">
            <v>47107</v>
          </cell>
          <cell r="O1443">
            <v>4.579234972677596</v>
          </cell>
          <cell r="P1443">
            <v>3.8254714408824535</v>
          </cell>
          <cell r="Q1443">
            <v>3.5115397841770273</v>
          </cell>
          <cell r="R1443" t="str">
            <v>CRISIL AA+</v>
          </cell>
          <cell r="S1443" t="str">
            <v/>
          </cell>
          <cell r="T1443">
            <v>99.5813</v>
          </cell>
          <cell r="U1443">
            <v>0.0894</v>
          </cell>
          <cell r="V1443">
            <v>0.01870200000000001</v>
          </cell>
          <cell r="W1443" t="str">
            <v>Level-3</v>
          </cell>
          <cell r="X1443" t="str">
            <v>Maturity</v>
          </cell>
          <cell r="Y1443" t="str">
            <v/>
          </cell>
          <cell r="Z1443">
            <v>0</v>
          </cell>
          <cell r="AA1443" t="str">
            <v/>
          </cell>
          <cell r="AB1443" t="str">
            <v/>
          </cell>
          <cell r="AC1443" t="str">
            <v/>
          </cell>
          <cell r="AD1443" t="str">
            <v/>
          </cell>
          <cell r="AE1443" t="str">
            <v/>
          </cell>
          <cell r="AF1443" t="str">
            <v/>
          </cell>
          <cell r="AG1443" t="str">
            <v/>
          </cell>
          <cell r="AH1443" t="str">
            <v/>
          </cell>
          <cell r="AI1443" t="str">
            <v/>
          </cell>
          <cell r="AJ1443" t="str">
            <v/>
          </cell>
          <cell r="AK1443" t="str">
            <v/>
          </cell>
        </row>
        <row r="1444">
          <cell r="C1444" t="str">
            <v>INE0SAI15015</v>
          </cell>
          <cell r="D1444" t="str">
            <v>Sansar Trust</v>
          </cell>
          <cell r="E1444" t="str">
            <v>Sansar Trust Taxable 20-Dec-2026</v>
          </cell>
          <cell r="F1444" t="str">
            <v>Bond</v>
          </cell>
          <cell r="G1444">
            <v>46376</v>
          </cell>
          <cell r="H1444">
            <v>0</v>
          </cell>
          <cell r="I1444">
            <v>1</v>
          </cell>
          <cell r="J1444">
            <v>0.9994</v>
          </cell>
          <cell r="K1444">
            <v>0.0925</v>
          </cell>
          <cell r="L1444">
            <v>0.022386000000000003</v>
          </cell>
          <cell r="M1444" t="str">
            <v>Maturity</v>
          </cell>
          <cell r="N1444">
            <v>46376</v>
          </cell>
          <cell r="O1444">
            <v>2.578770866082791</v>
          </cell>
          <cell r="P1444">
            <v>0.9585703958474211</v>
          </cell>
          <cell r="Q1444">
            <v>0.9512379367516273</v>
          </cell>
          <cell r="R1444" t="str">
            <v>CRISIL AAA(SO)</v>
          </cell>
          <cell r="S1444" t="str">
            <v/>
          </cell>
          <cell r="T1444">
            <v>0.9994</v>
          </cell>
          <cell r="U1444">
            <v>0.0925</v>
          </cell>
          <cell r="V1444">
            <v>0.022385000000000002</v>
          </cell>
          <cell r="W1444" t="str">
            <v>Level-3</v>
          </cell>
          <cell r="X1444" t="str">
            <v>Maturity</v>
          </cell>
          <cell r="Y1444" t="str">
            <v/>
          </cell>
          <cell r="Z1444">
            <v>0</v>
          </cell>
          <cell r="AA1444" t="str">
            <v/>
          </cell>
          <cell r="AB1444" t="str">
            <v/>
          </cell>
          <cell r="AC1444" t="str">
            <v/>
          </cell>
          <cell r="AD1444">
            <v>37</v>
          </cell>
          <cell r="AE1444" t="str">
            <v/>
          </cell>
          <cell r="AF1444" t="str">
            <v/>
          </cell>
          <cell r="AG1444" t="str">
            <v/>
          </cell>
          <cell r="AH1444" t="str">
            <v/>
          </cell>
          <cell r="AI1444" t="str">
            <v/>
          </cell>
          <cell r="AJ1444" t="str">
            <v/>
          </cell>
          <cell r="AK1444" t="str">
            <v/>
          </cell>
        </row>
        <row r="1445">
          <cell r="C1445" t="str">
            <v>INE028A08315</v>
          </cell>
          <cell r="D1445" t="str">
            <v>Bank of Baroda</v>
          </cell>
          <cell r="E1445" t="str">
            <v>Bank of Baroda 07.75%  (Basel III Compliant Tier II Series XXV) 21-Dec-2033 C 21-Dec-2028</v>
          </cell>
          <cell r="F1445" t="str">
            <v>Bond</v>
          </cell>
          <cell r="G1445">
            <v>48934</v>
          </cell>
          <cell r="H1445">
            <v>0.0775</v>
          </cell>
          <cell r="I1445">
            <v>100</v>
          </cell>
          <cell r="J1445">
            <v>99.9295</v>
          </cell>
          <cell r="K1445">
            <v>0.0775</v>
          </cell>
          <cell r="L1445">
            <v>0.006841</v>
          </cell>
          <cell r="M1445" t="str">
            <v>Maturity</v>
          </cell>
          <cell r="N1445">
            <v>48934</v>
          </cell>
          <cell r="O1445">
            <v>9.581967213114755</v>
          </cell>
          <cell r="P1445">
            <v>6.891590135525736</v>
          </cell>
          <cell r="Q1445">
            <v>6.395907318353352</v>
          </cell>
          <cell r="R1445" t="str">
            <v>CRISIL AAA</v>
          </cell>
          <cell r="S1445" t="str">
            <v/>
          </cell>
          <cell r="T1445">
            <v>99.9297</v>
          </cell>
          <cell r="U1445">
            <v>0.0775</v>
          </cell>
          <cell r="V1445">
            <v>0.006608000000000003</v>
          </cell>
          <cell r="W1445" t="str">
            <v>Level-3</v>
          </cell>
          <cell r="X1445" t="str">
            <v>Maturity</v>
          </cell>
          <cell r="Y1445" t="str">
            <v/>
          </cell>
          <cell r="Z1445">
            <v>0</v>
          </cell>
          <cell r="AA1445" t="str">
            <v/>
          </cell>
          <cell r="AB1445" t="str">
            <v/>
          </cell>
          <cell r="AC1445" t="str">
            <v/>
          </cell>
          <cell r="AD1445" t="str">
            <v/>
          </cell>
          <cell r="AE1445" t="str">
            <v/>
          </cell>
          <cell r="AF1445" t="str">
            <v/>
          </cell>
          <cell r="AG1445" t="str">
            <v/>
          </cell>
          <cell r="AH1445" t="str">
            <v/>
          </cell>
          <cell r="AI1445" t="str">
            <v/>
          </cell>
          <cell r="AJ1445" t="str">
            <v/>
          </cell>
          <cell r="AK1445" t="str">
            <v/>
          </cell>
        </row>
        <row r="1446">
          <cell r="C1446" t="str">
            <v>INE121A07RM2</v>
          </cell>
          <cell r="D1446" t="str">
            <v>Cholamandalam Investment &amp; Finance Co. Ltd.</v>
          </cell>
          <cell r="E1446" t="str">
            <v>Cholamandalam Investment &amp; Fin 08.60% (Series 5 Tranche III) 07-Dec-2028</v>
          </cell>
          <cell r="F1446" t="str">
            <v>Bond</v>
          </cell>
          <cell r="G1446">
            <v>47094</v>
          </cell>
          <cell r="H1446">
            <v>0.086</v>
          </cell>
          <cell r="I1446">
            <v>100</v>
          </cell>
          <cell r="J1446">
            <v>99.6938</v>
          </cell>
          <cell r="K1446">
            <v>0.0866</v>
          </cell>
          <cell r="L1446">
            <v>0.016380999999999993</v>
          </cell>
          <cell r="M1446" t="str">
            <v>Maturity</v>
          </cell>
          <cell r="N1446">
            <v>47094</v>
          </cell>
          <cell r="O1446">
            <v>4.543715846994536</v>
          </cell>
          <cell r="P1446">
            <v>3.8084034595533796</v>
          </cell>
          <cell r="Q1446">
            <v>3.504880783686158</v>
          </cell>
          <cell r="R1446" t="str">
            <v>[ICRA]AA+</v>
          </cell>
          <cell r="S1446" t="str">
            <v/>
          </cell>
          <cell r="T1446">
            <v>99.6938</v>
          </cell>
          <cell r="U1446">
            <v>0.0866</v>
          </cell>
          <cell r="V1446">
            <v>0.01579</v>
          </cell>
          <cell r="W1446" t="str">
            <v>Level-3</v>
          </cell>
          <cell r="X1446" t="str">
            <v>Maturity</v>
          </cell>
          <cell r="Y1446" t="str">
            <v/>
          </cell>
          <cell r="Z1446">
            <v>0</v>
          </cell>
          <cell r="AA1446" t="str">
            <v/>
          </cell>
          <cell r="AB1446" t="str">
            <v/>
          </cell>
          <cell r="AC1446" t="str">
            <v/>
          </cell>
          <cell r="AD1446" t="str">
            <v/>
          </cell>
          <cell r="AE1446" t="str">
            <v/>
          </cell>
          <cell r="AF1446" t="str">
            <v/>
          </cell>
          <cell r="AG1446" t="str">
            <v/>
          </cell>
          <cell r="AH1446" t="str">
            <v/>
          </cell>
          <cell r="AI1446" t="str">
            <v/>
          </cell>
          <cell r="AJ1446" t="str">
            <v/>
          </cell>
          <cell r="AK1446" t="str">
            <v/>
          </cell>
        </row>
        <row r="1447">
          <cell r="C1447" t="str">
            <v>INE033L07ID4</v>
          </cell>
          <cell r="D1447" t="str">
            <v>Tata Capital Housing Finance Ltd.</v>
          </cell>
          <cell r="E1447" t="str">
            <v>TCHFL 08.0409% (Series C) 19-Mar-2027</v>
          </cell>
          <cell r="F1447" t="str">
            <v>Bond</v>
          </cell>
          <cell r="G1447">
            <v>46465</v>
          </cell>
          <cell r="H1447">
            <v>0.080409</v>
          </cell>
          <cell r="I1447">
            <v>100</v>
          </cell>
          <cell r="J1447">
            <v>99.837</v>
          </cell>
          <cell r="K1447">
            <v>0.0809</v>
          </cell>
          <cell r="L1447">
            <v>0.010786000000000004</v>
          </cell>
          <cell r="M1447" t="str">
            <v>Maturity</v>
          </cell>
          <cell r="N1447">
            <v>46465</v>
          </cell>
          <cell r="O1447">
            <v>2.824657534246575</v>
          </cell>
          <cell r="P1447">
            <v>2.6048271283689237</v>
          </cell>
          <cell r="Q1447">
            <v>2.409868746756336</v>
          </cell>
          <cell r="R1447" t="str">
            <v>CRISIL AAA</v>
          </cell>
          <cell r="S1447" t="str">
            <v/>
          </cell>
          <cell r="T1447">
            <v>99.8375</v>
          </cell>
          <cell r="U1447">
            <v>0.0809</v>
          </cell>
          <cell r="V1447">
            <v>0.010785000000000003</v>
          </cell>
          <cell r="W1447" t="str">
            <v>Level-3</v>
          </cell>
          <cell r="X1447" t="str">
            <v>Maturity</v>
          </cell>
          <cell r="Y1447" t="str">
            <v/>
          </cell>
          <cell r="Z1447">
            <v>0</v>
          </cell>
          <cell r="AA1447" t="str">
            <v/>
          </cell>
          <cell r="AB1447" t="str">
            <v/>
          </cell>
          <cell r="AC1447" t="str">
            <v/>
          </cell>
          <cell r="AD1447" t="str">
            <v/>
          </cell>
          <cell r="AE1447" t="str">
            <v/>
          </cell>
          <cell r="AF1447" t="str">
            <v/>
          </cell>
          <cell r="AG1447" t="str">
            <v/>
          </cell>
          <cell r="AH1447" t="str">
            <v/>
          </cell>
          <cell r="AI1447" t="str">
            <v/>
          </cell>
          <cell r="AJ1447" t="str">
            <v/>
          </cell>
          <cell r="AK1447" t="str">
            <v/>
          </cell>
        </row>
        <row r="1448">
          <cell r="C1448" t="str">
            <v>INE0KUG08027</v>
          </cell>
          <cell r="D1448" t="str">
            <v>National Bank for Financing Infrastructure &amp; Development</v>
          </cell>
          <cell r="E1448" t="str">
            <v>National Bank for Financing Infrastructure &amp; Development 07.65%  22-Dec-2038</v>
          </cell>
          <cell r="F1448" t="str">
            <v>Bond</v>
          </cell>
          <cell r="G1448">
            <v>50761</v>
          </cell>
          <cell r="H1448">
            <v>0.0765</v>
          </cell>
          <cell r="I1448">
            <v>100</v>
          </cell>
          <cell r="J1448">
            <v>101.8086</v>
          </cell>
          <cell r="K1448">
            <v>0.07435</v>
          </cell>
          <cell r="L1448">
            <v>0.003250000000000003</v>
          </cell>
          <cell r="M1448" t="str">
            <v>Maturity</v>
          </cell>
          <cell r="N1448">
            <v>50761</v>
          </cell>
          <cell r="O1448">
            <v>14.584699453551913</v>
          </cell>
          <cell r="P1448">
            <v>9.050767258251192</v>
          </cell>
          <cell r="Q1448">
            <v>8.424412210407402</v>
          </cell>
          <cell r="R1448" t="str">
            <v>CRISIL AAA</v>
          </cell>
          <cell r="S1448" t="str">
            <v/>
          </cell>
          <cell r="T1448">
            <v>101.8089</v>
          </cell>
          <cell r="U1448">
            <v>0.07435</v>
          </cell>
          <cell r="V1448">
            <v>0.0030999999999999917</v>
          </cell>
          <cell r="W1448" t="str">
            <v>Level-2</v>
          </cell>
          <cell r="X1448" t="str">
            <v>Maturity</v>
          </cell>
          <cell r="Y1448" t="str">
            <v/>
          </cell>
          <cell r="Z1448">
            <v>0</v>
          </cell>
          <cell r="AA1448" t="str">
            <v/>
          </cell>
          <cell r="AB1448" t="str">
            <v/>
          </cell>
          <cell r="AC1448" t="str">
            <v/>
          </cell>
          <cell r="AD1448" t="str">
            <v/>
          </cell>
          <cell r="AE1448" t="str">
            <v/>
          </cell>
          <cell r="AF1448" t="str">
            <v/>
          </cell>
          <cell r="AG1448" t="str">
            <v/>
          </cell>
          <cell r="AH1448" t="str">
            <v/>
          </cell>
          <cell r="AI1448" t="str">
            <v/>
          </cell>
          <cell r="AJ1448" t="str">
            <v/>
          </cell>
          <cell r="AK1448" t="str">
            <v/>
          </cell>
        </row>
        <row r="1449">
          <cell r="C1449" t="str">
            <v>INE556F08KM1</v>
          </cell>
          <cell r="D1449" t="str">
            <v>Small Industries Development Bank Of India</v>
          </cell>
          <cell r="E1449" t="str">
            <v>SIDBI 07.79% (Series VI) 14-May-2027</v>
          </cell>
          <cell r="F1449" t="str">
            <v>Bond</v>
          </cell>
          <cell r="G1449">
            <v>46521</v>
          </cell>
          <cell r="H1449">
            <v>0.0779</v>
          </cell>
          <cell r="I1449">
            <v>100</v>
          </cell>
          <cell r="J1449">
            <v>100.216</v>
          </cell>
          <cell r="K1449">
            <v>0.077</v>
          </cell>
          <cell r="L1449">
            <v>0.006886000000000003</v>
          </cell>
          <cell r="M1449" t="str">
            <v>Maturity</v>
          </cell>
          <cell r="N1449">
            <v>46521</v>
          </cell>
          <cell r="O1449">
            <v>2.976480275469721</v>
          </cell>
          <cell r="P1449">
            <v>2.6837564388684827</v>
          </cell>
          <cell r="Q1449">
            <v>2.4918815588379597</v>
          </cell>
          <cell r="R1449" t="str">
            <v>CRISIL AAA</v>
          </cell>
          <cell r="S1449" t="str">
            <v/>
          </cell>
          <cell r="T1449">
            <v>100.2163</v>
          </cell>
          <cell r="U1449">
            <v>0.077</v>
          </cell>
          <cell r="V1449">
            <v>0.0066849999999999965</v>
          </cell>
          <cell r="W1449" t="str">
            <v>Level-1</v>
          </cell>
          <cell r="X1449" t="str">
            <v>Maturity</v>
          </cell>
          <cell r="Y1449" t="str">
            <v/>
          </cell>
          <cell r="Z1449">
            <v>0</v>
          </cell>
          <cell r="AA1449" t="str">
            <v/>
          </cell>
          <cell r="AB1449" t="str">
            <v/>
          </cell>
          <cell r="AC1449" t="str">
            <v/>
          </cell>
          <cell r="AD1449" t="str">
            <v/>
          </cell>
          <cell r="AE1449" t="str">
            <v/>
          </cell>
          <cell r="AF1449" t="str">
            <v/>
          </cell>
          <cell r="AG1449" t="str">
            <v/>
          </cell>
          <cell r="AH1449" t="str">
            <v/>
          </cell>
          <cell r="AI1449" t="str">
            <v/>
          </cell>
          <cell r="AJ1449" t="str">
            <v/>
          </cell>
          <cell r="AK1449" t="str">
            <v/>
          </cell>
        </row>
        <row r="1450">
          <cell r="C1450" t="str">
            <v>INE729N08105</v>
          </cell>
          <cell r="D1450" t="str">
            <v>TVS Credit Services Ltd.</v>
          </cell>
          <cell r="E1450" t="str">
            <v>TVS Credit Services 09.30% (Tier II Capital) 27-Jun-2029</v>
          </cell>
          <cell r="F1450" t="str">
            <v>Bond</v>
          </cell>
          <cell r="G1450">
            <v>47296</v>
          </cell>
          <cell r="H1450">
            <v>0.093</v>
          </cell>
          <cell r="I1450">
            <v>100</v>
          </cell>
          <cell r="J1450">
            <v>100.7547</v>
          </cell>
          <cell r="K1450">
            <v>0.091</v>
          </cell>
          <cell r="L1450">
            <v>0.020640999999999993</v>
          </cell>
          <cell r="M1450" t="str">
            <v>Maturity</v>
          </cell>
          <cell r="N1450">
            <v>47296</v>
          </cell>
          <cell r="O1450">
            <v>5.096990792724006</v>
          </cell>
          <cell r="P1450">
            <v>4.138699405694397</v>
          </cell>
          <cell r="Q1450">
            <v>3.7934916642478433</v>
          </cell>
          <cell r="R1450" t="str">
            <v>[ICRA]AA</v>
          </cell>
          <cell r="S1450" t="str">
            <v/>
          </cell>
          <cell r="T1450">
            <v>100.7552</v>
          </cell>
          <cell r="U1450">
            <v>0.091</v>
          </cell>
          <cell r="V1450">
            <v>0.02029299999999999</v>
          </cell>
          <cell r="W1450" t="str">
            <v>Level-3</v>
          </cell>
          <cell r="X1450" t="str">
            <v>Maturity</v>
          </cell>
          <cell r="Y1450" t="str">
            <v/>
          </cell>
          <cell r="Z1450">
            <v>0</v>
          </cell>
          <cell r="AA1450" t="str">
            <v/>
          </cell>
          <cell r="AB1450" t="str">
            <v/>
          </cell>
          <cell r="AC1450" t="str">
            <v/>
          </cell>
          <cell r="AD1450" t="str">
            <v/>
          </cell>
          <cell r="AE1450" t="str">
            <v/>
          </cell>
          <cell r="AF1450" t="str">
            <v/>
          </cell>
          <cell r="AG1450" t="str">
            <v/>
          </cell>
          <cell r="AH1450" t="str">
            <v/>
          </cell>
          <cell r="AI1450" t="str">
            <v/>
          </cell>
          <cell r="AJ1450" t="str">
            <v/>
          </cell>
          <cell r="AK1450" t="str">
            <v/>
          </cell>
        </row>
        <row r="1451">
          <cell r="C1451" t="str">
            <v>INE0SLB15017</v>
          </cell>
          <cell r="D1451" t="str">
            <v>Vajra Trust</v>
          </cell>
          <cell r="E1451" t="str">
            <v>Vajra Trust PTC (Series A1) 20-Nov-2025</v>
          </cell>
          <cell r="F1451" t="str">
            <v>Bond</v>
          </cell>
          <cell r="G1451">
            <v>45981</v>
          </cell>
          <cell r="H1451">
            <v>0.0955</v>
          </cell>
          <cell r="I1451">
            <v>71210.8175674673</v>
          </cell>
          <cell r="J1451">
            <v>71019.562</v>
          </cell>
          <cell r="K1451">
            <v>0.104</v>
          </cell>
          <cell r="L1451">
            <v>0.033436999999999995</v>
          </cell>
          <cell r="M1451" t="str">
            <v>Maturity</v>
          </cell>
          <cell r="N1451">
            <v>45981</v>
          </cell>
          <cell r="O1451">
            <v>1.496579085260873</v>
          </cell>
          <cell r="P1451">
            <v>0.7411093174970569</v>
          </cell>
          <cell r="Q1451">
            <v>0.7347415573334999</v>
          </cell>
          <cell r="R1451" t="str">
            <v>CRISIL AAA(SO)</v>
          </cell>
          <cell r="S1451" t="str">
            <v/>
          </cell>
          <cell r="T1451">
            <v>71018.9627</v>
          </cell>
          <cell r="U1451">
            <v>0.104</v>
          </cell>
          <cell r="V1451">
            <v>0.033456</v>
          </cell>
          <cell r="W1451" t="str">
            <v>Level-3</v>
          </cell>
          <cell r="X1451" t="str">
            <v>Maturity</v>
          </cell>
          <cell r="Y1451">
            <v>0.00548604284521933</v>
          </cell>
          <cell r="Z1451">
            <v>0</v>
          </cell>
          <cell r="AA1451" t="str">
            <v/>
          </cell>
          <cell r="AB1451" t="str">
            <v/>
          </cell>
          <cell r="AC1451" t="str">
            <v/>
          </cell>
          <cell r="AD1451">
            <v>25</v>
          </cell>
          <cell r="AE1451" t="str">
            <v/>
          </cell>
          <cell r="AF1451" t="str">
            <v/>
          </cell>
          <cell r="AG1451" t="str">
            <v/>
          </cell>
          <cell r="AH1451" t="str">
            <v/>
          </cell>
          <cell r="AI1451" t="str">
            <v/>
          </cell>
          <cell r="AJ1451" t="str">
            <v/>
          </cell>
          <cell r="AK1451" t="str">
            <v/>
          </cell>
        </row>
        <row r="1452">
          <cell r="C1452" t="str">
            <v>INE0SLB15025</v>
          </cell>
          <cell r="D1452" t="str">
            <v>Vajra Trust</v>
          </cell>
          <cell r="E1452" t="str">
            <v>Vajra Trust PTC Taxable 20-Feb-2027</v>
          </cell>
          <cell r="F1452" t="str">
            <v>Bond</v>
          </cell>
          <cell r="G1452">
            <v>46438</v>
          </cell>
          <cell r="H1452">
            <v>0.0995</v>
          </cell>
          <cell r="I1452">
            <v>100000</v>
          </cell>
          <cell r="J1452">
            <v>99494.4998</v>
          </cell>
          <cell r="K1452">
            <v>0.1072</v>
          </cell>
          <cell r="L1452">
            <v>0.03708600000000001</v>
          </cell>
          <cell r="M1452" t="str">
            <v>Maturity</v>
          </cell>
          <cell r="N1452">
            <v>46438</v>
          </cell>
          <cell r="O1452">
            <v>2.748633879781421</v>
          </cell>
          <cell r="P1452">
            <v>1.9120789669414764</v>
          </cell>
          <cell r="Q1452">
            <v>1.8951489694807815</v>
          </cell>
          <cell r="R1452" t="str">
            <v>CRISIL AA(SO)</v>
          </cell>
          <cell r="S1452" t="str">
            <v/>
          </cell>
          <cell r="T1452">
            <v>99494.0279</v>
          </cell>
          <cell r="U1452">
            <v>0.1072</v>
          </cell>
          <cell r="V1452">
            <v>0.03708499999999999</v>
          </cell>
          <cell r="W1452" t="str">
            <v>Level-3</v>
          </cell>
          <cell r="X1452" t="str">
            <v>Maturity</v>
          </cell>
          <cell r="Y1452">
            <v>0.0134321083172147</v>
          </cell>
          <cell r="Z1452">
            <v>0</v>
          </cell>
          <cell r="AA1452" t="str">
            <v/>
          </cell>
          <cell r="AB1452" t="str">
            <v/>
          </cell>
          <cell r="AC1452" t="str">
            <v/>
          </cell>
          <cell r="AD1452">
            <v>37</v>
          </cell>
          <cell r="AE1452" t="str">
            <v/>
          </cell>
          <cell r="AF1452" t="str">
            <v/>
          </cell>
          <cell r="AG1452" t="str">
            <v/>
          </cell>
          <cell r="AH1452" t="str">
            <v/>
          </cell>
          <cell r="AI1452" t="str">
            <v/>
          </cell>
          <cell r="AJ1452" t="str">
            <v/>
          </cell>
          <cell r="AK1452" t="str">
            <v/>
          </cell>
        </row>
        <row r="1453">
          <cell r="C1453" t="str">
            <v>INE134E08MU9</v>
          </cell>
          <cell r="D1453" t="str">
            <v>Power Finance Corporation Ltd.</v>
          </cell>
          <cell r="E1453" t="str">
            <v>PFC 07.70% (Series BS 234)30-Nov-2033</v>
          </cell>
          <cell r="F1453" t="str">
            <v>Bond</v>
          </cell>
          <cell r="G1453">
            <v>48913</v>
          </cell>
          <cell r="H1453">
            <v>0.077</v>
          </cell>
          <cell r="I1453">
            <v>100</v>
          </cell>
          <cell r="J1453">
            <v>101.3246</v>
          </cell>
          <cell r="K1453">
            <v>0.0749</v>
          </cell>
          <cell r="L1453">
            <v>0.004240999999999995</v>
          </cell>
          <cell r="M1453" t="str">
            <v>Maturity</v>
          </cell>
          <cell r="N1453">
            <v>48913</v>
          </cell>
          <cell r="O1453">
            <v>9.524590163934427</v>
          </cell>
          <cell r="P1453">
            <v>6.868282393649602</v>
          </cell>
          <cell r="Q1453">
            <v>6.389694291236023</v>
          </cell>
          <cell r="R1453" t="str">
            <v>CRISIL AAA</v>
          </cell>
          <cell r="S1453" t="str">
            <v/>
          </cell>
          <cell r="T1453">
            <v>101.3249</v>
          </cell>
          <cell r="U1453">
            <v>0.0749</v>
          </cell>
          <cell r="V1453">
            <v>0.004507999999999998</v>
          </cell>
          <cell r="W1453" t="str">
            <v>Level-2</v>
          </cell>
          <cell r="X1453" t="str">
            <v>Maturity</v>
          </cell>
          <cell r="Y1453" t="str">
            <v/>
          </cell>
          <cell r="Z1453">
            <v>0</v>
          </cell>
          <cell r="AA1453" t="str">
            <v/>
          </cell>
          <cell r="AB1453" t="str">
            <v/>
          </cell>
          <cell r="AC1453" t="str">
            <v/>
          </cell>
          <cell r="AD1453" t="str">
            <v/>
          </cell>
          <cell r="AE1453" t="str">
            <v/>
          </cell>
          <cell r="AF1453" t="str">
            <v/>
          </cell>
          <cell r="AG1453" t="str">
            <v/>
          </cell>
          <cell r="AH1453" t="str">
            <v/>
          </cell>
          <cell r="AI1453" t="str">
            <v/>
          </cell>
          <cell r="AJ1453" t="str">
            <v/>
          </cell>
          <cell r="AK1453" t="str">
            <v/>
          </cell>
        </row>
        <row r="1454">
          <cell r="C1454" t="str">
            <v>INE115A07PN6</v>
          </cell>
          <cell r="D1454" t="str">
            <v>LIC Housing Finance Ltd.</v>
          </cell>
          <cell r="E1454" t="str">
            <v>LICHF 06.40% (Tranche 417 Option I) 30-Nov-2026</v>
          </cell>
          <cell r="F1454" t="str">
            <v>Bond</v>
          </cell>
          <cell r="G1454">
            <v>46356</v>
          </cell>
          <cell r="H1454">
            <v>0.064</v>
          </cell>
          <cell r="I1454">
            <v>100</v>
          </cell>
          <cell r="J1454">
            <v>96.5863</v>
          </cell>
          <cell r="K1454">
            <v>0.0792</v>
          </cell>
          <cell r="L1454">
            <v>0.00908600000000001</v>
          </cell>
          <cell r="M1454" t="str">
            <v>Maturity</v>
          </cell>
          <cell r="N1454">
            <v>46356</v>
          </cell>
          <cell r="O1454">
            <v>2.5245901639344264</v>
          </cell>
          <cell r="P1454">
            <v>2.341214100994897</v>
          </cell>
          <cell r="Q1454">
            <v>2.169397795584597</v>
          </cell>
          <cell r="R1454" t="str">
            <v>CRISIL AAA</v>
          </cell>
          <cell r="S1454" t="str">
            <v/>
          </cell>
          <cell r="T1454">
            <v>96.5831</v>
          </cell>
          <cell r="U1454">
            <v>0.0792</v>
          </cell>
          <cell r="V1454">
            <v>0.008885000000000004</v>
          </cell>
          <cell r="W1454" t="str">
            <v>Level-1</v>
          </cell>
          <cell r="X1454" t="str">
            <v>Maturity</v>
          </cell>
          <cell r="Y1454" t="str">
            <v/>
          </cell>
          <cell r="Z1454">
            <v>0</v>
          </cell>
          <cell r="AA1454" t="str">
            <v/>
          </cell>
          <cell r="AB1454" t="str">
            <v/>
          </cell>
          <cell r="AC1454" t="str">
            <v/>
          </cell>
          <cell r="AD1454" t="str">
            <v/>
          </cell>
          <cell r="AE1454" t="str">
            <v/>
          </cell>
          <cell r="AF1454" t="str">
            <v/>
          </cell>
          <cell r="AG1454" t="str">
            <v/>
          </cell>
          <cell r="AH1454" t="str">
            <v/>
          </cell>
          <cell r="AI1454" t="str">
            <v/>
          </cell>
          <cell r="AJ1454" t="str">
            <v/>
          </cell>
          <cell r="AK1454" t="str">
            <v/>
          </cell>
        </row>
        <row r="1455">
          <cell r="C1455" t="str">
            <v>INE053F08346</v>
          </cell>
          <cell r="D1455" t="str">
            <v>Indian Railway Finance Corporation Ltd.</v>
          </cell>
          <cell r="E1455" t="str">
            <v>IRFC 07.67% (Series 174) 15-Dec-2033</v>
          </cell>
          <cell r="F1455" t="str">
            <v>Bond</v>
          </cell>
          <cell r="G1455">
            <v>48928</v>
          </cell>
          <cell r="H1455">
            <v>0.0767</v>
          </cell>
          <cell r="I1455">
            <v>100</v>
          </cell>
          <cell r="J1455">
            <v>101.5641</v>
          </cell>
          <cell r="K1455">
            <v>0.07434</v>
          </cell>
          <cell r="L1455">
            <v>0.0036810000000000037</v>
          </cell>
          <cell r="M1455" t="str">
            <v>Maturity</v>
          </cell>
          <cell r="N1455">
            <v>48928</v>
          </cell>
          <cell r="O1455">
            <v>9.56603039149637</v>
          </cell>
          <cell r="P1455">
            <v>6.910621991563393</v>
          </cell>
          <cell r="Q1455">
            <v>6.432434789324974</v>
          </cell>
          <cell r="R1455" t="str">
            <v>CRISIL AAA</v>
          </cell>
          <cell r="S1455" t="str">
            <v/>
          </cell>
          <cell r="T1455">
            <v>101.5645</v>
          </cell>
          <cell r="U1455">
            <v>0.07434</v>
          </cell>
          <cell r="V1455">
            <v>0.0035079999999999972</v>
          </cell>
          <cell r="W1455" t="str">
            <v>Level-2</v>
          </cell>
          <cell r="X1455" t="str">
            <v>Maturity</v>
          </cell>
          <cell r="Y1455" t="str">
            <v/>
          </cell>
          <cell r="Z1455">
            <v>0</v>
          </cell>
          <cell r="AA1455" t="str">
            <v/>
          </cell>
          <cell r="AB1455" t="str">
            <v/>
          </cell>
          <cell r="AC1455" t="str">
            <v/>
          </cell>
          <cell r="AD1455" t="str">
            <v/>
          </cell>
          <cell r="AE1455" t="str">
            <v/>
          </cell>
          <cell r="AF1455" t="str">
            <v/>
          </cell>
          <cell r="AG1455" t="str">
            <v/>
          </cell>
          <cell r="AH1455" t="str">
            <v/>
          </cell>
          <cell r="AI1455" t="str">
            <v/>
          </cell>
          <cell r="AJ1455" t="str">
            <v/>
          </cell>
          <cell r="AK1455" t="str">
            <v/>
          </cell>
        </row>
        <row r="1456">
          <cell r="C1456" t="str">
            <v>INE206D08451</v>
          </cell>
          <cell r="D1456" t="str">
            <v>Nuclear Power Corporation Of India Ltd.</v>
          </cell>
          <cell r="E1456" t="str">
            <v>NPCL 07.25%.(Series- XXXIII -E)  15-Dec-2031</v>
          </cell>
          <cell r="F1456" t="str">
            <v>Bond</v>
          </cell>
          <cell r="G1456">
            <v>48197</v>
          </cell>
          <cell r="H1456">
            <v>0.0725</v>
          </cell>
          <cell r="I1456">
            <v>100</v>
          </cell>
          <cell r="J1456">
            <v>99.577</v>
          </cell>
          <cell r="K1456">
            <v>0.074567</v>
          </cell>
          <cell r="L1456">
            <v>0.003814999999999999</v>
          </cell>
          <cell r="M1456" t="str">
            <v>Maturity</v>
          </cell>
          <cell r="N1456">
            <v>48197</v>
          </cell>
          <cell r="O1456">
            <v>7.565566284901564</v>
          </cell>
          <cell r="P1456">
            <v>5.766157945408873</v>
          </cell>
          <cell r="Q1456">
            <v>5.5589026003102076</v>
          </cell>
          <cell r="R1456" t="str">
            <v>CRISIL AAA</v>
          </cell>
          <cell r="S1456" t="str">
            <v/>
          </cell>
          <cell r="T1456">
            <v>99.5766</v>
          </cell>
          <cell r="U1456">
            <v>0.074567</v>
          </cell>
          <cell r="V1456">
            <v>0.0038539999999999963</v>
          </cell>
          <cell r="W1456" t="str">
            <v>Level-3</v>
          </cell>
          <cell r="X1456" t="str">
            <v>Maturity</v>
          </cell>
          <cell r="Y1456" t="str">
            <v/>
          </cell>
          <cell r="Z1456">
            <v>0</v>
          </cell>
          <cell r="AA1456" t="str">
            <v/>
          </cell>
          <cell r="AB1456" t="str">
            <v/>
          </cell>
          <cell r="AC1456" t="str">
            <v/>
          </cell>
          <cell r="AD1456" t="str">
            <v/>
          </cell>
          <cell r="AE1456" t="str">
            <v/>
          </cell>
          <cell r="AF1456" t="str">
            <v/>
          </cell>
          <cell r="AG1456" t="str">
            <v/>
          </cell>
          <cell r="AH1456" t="str">
            <v/>
          </cell>
          <cell r="AI1456" t="str">
            <v/>
          </cell>
          <cell r="AJ1456" t="str">
            <v/>
          </cell>
          <cell r="AK1456" t="str">
            <v/>
          </cell>
        </row>
        <row r="1457">
          <cell r="C1457" t="str">
            <v>INE891K07903</v>
          </cell>
          <cell r="D1457" t="str">
            <v>Axis Finance Ltd.</v>
          </cell>
          <cell r="E1457" t="str">
            <v>Axis Finance 08.29% (Series 09/2023-24 Option B) 26-Feb-2027</v>
          </cell>
          <cell r="F1457" t="str">
            <v>Bond</v>
          </cell>
          <cell r="G1457">
            <v>46444</v>
          </cell>
          <cell r="H1457">
            <v>0.0829</v>
          </cell>
          <cell r="I1457">
            <v>100</v>
          </cell>
          <cell r="J1457">
            <v>100.0357</v>
          </cell>
          <cell r="K1457">
            <v>0.0825</v>
          </cell>
          <cell r="L1457">
            <v>0.012386000000000008</v>
          </cell>
          <cell r="M1457" t="str">
            <v>Maturity</v>
          </cell>
          <cell r="N1457">
            <v>46444</v>
          </cell>
          <cell r="O1457">
            <v>2.7650273224043715</v>
          </cell>
          <cell r="P1457">
            <v>2.5386151676935826</v>
          </cell>
          <cell r="Q1457">
            <v>2.3451410325113926</v>
          </cell>
          <cell r="R1457" t="str">
            <v>CRISIL AAA</v>
          </cell>
          <cell r="S1457" t="str">
            <v/>
          </cell>
          <cell r="T1457">
            <v>100.0362</v>
          </cell>
          <cell r="U1457">
            <v>0.0825</v>
          </cell>
          <cell r="V1457">
            <v>0.012384999999999993</v>
          </cell>
          <cell r="W1457" t="str">
            <v>Level-3</v>
          </cell>
          <cell r="X1457" t="str">
            <v>Maturity</v>
          </cell>
          <cell r="Y1457" t="str">
            <v/>
          </cell>
          <cell r="Z1457">
            <v>0</v>
          </cell>
          <cell r="AA1457" t="str">
            <v/>
          </cell>
          <cell r="AB1457" t="str">
            <v/>
          </cell>
          <cell r="AC1457" t="str">
            <v/>
          </cell>
          <cell r="AD1457" t="str">
            <v/>
          </cell>
          <cell r="AE1457" t="str">
            <v/>
          </cell>
          <cell r="AF1457" t="str">
            <v/>
          </cell>
          <cell r="AG1457" t="str">
            <v/>
          </cell>
          <cell r="AH1457" t="str">
            <v/>
          </cell>
          <cell r="AI1457" t="str">
            <v/>
          </cell>
          <cell r="AJ1457" t="str">
            <v/>
          </cell>
          <cell r="AK1457" t="str">
            <v/>
          </cell>
        </row>
        <row r="1458">
          <cell r="C1458" t="str">
            <v>INE018A08BK6</v>
          </cell>
          <cell r="D1458" t="str">
            <v>Larsen &amp; Toubro Ltd.</v>
          </cell>
          <cell r="E1458" t="str">
            <v>Larsen &amp; Toubro 07.66%  09-Nov-2025</v>
          </cell>
          <cell r="F1458" t="str">
            <v>Bond</v>
          </cell>
          <cell r="G1458">
            <v>45970</v>
          </cell>
          <cell r="H1458">
            <v>0.0766</v>
          </cell>
          <cell r="I1458">
            <v>100</v>
          </cell>
          <cell r="J1458">
            <v>99.9162</v>
          </cell>
          <cell r="K1458">
            <v>0.0767</v>
          </cell>
          <cell r="L1458">
            <v>0.0061370000000000036</v>
          </cell>
          <cell r="M1458" t="str">
            <v>Maturity</v>
          </cell>
          <cell r="N1458">
            <v>45970</v>
          </cell>
          <cell r="O1458">
            <v>1.4672131147540983</v>
          </cell>
          <cell r="P1458">
            <v>1.3933248194061982</v>
          </cell>
          <cell r="Q1458">
            <v>1.2940696753099268</v>
          </cell>
          <cell r="R1458" t="str">
            <v>CRISIL AAA</v>
          </cell>
          <cell r="S1458" t="str">
            <v/>
          </cell>
          <cell r="T1458">
            <v>99.9162</v>
          </cell>
          <cell r="U1458">
            <v>0.0767</v>
          </cell>
          <cell r="V1458">
            <v>0.006155999999999995</v>
          </cell>
          <cell r="W1458" t="str">
            <v>Level-3</v>
          </cell>
          <cell r="X1458" t="str">
            <v>Maturity</v>
          </cell>
          <cell r="Y1458" t="str">
            <v/>
          </cell>
          <cell r="Z1458">
            <v>0</v>
          </cell>
          <cell r="AA1458" t="str">
            <v/>
          </cell>
          <cell r="AB1458" t="str">
            <v/>
          </cell>
          <cell r="AC1458" t="str">
            <v/>
          </cell>
          <cell r="AD1458" t="str">
            <v/>
          </cell>
          <cell r="AE1458" t="str">
            <v/>
          </cell>
          <cell r="AF1458" t="str">
            <v/>
          </cell>
          <cell r="AG1458" t="str">
            <v/>
          </cell>
          <cell r="AH1458" t="str">
            <v/>
          </cell>
          <cell r="AI1458" t="str">
            <v/>
          </cell>
          <cell r="AJ1458" t="str">
            <v/>
          </cell>
          <cell r="AK1458" t="str">
            <v/>
          </cell>
        </row>
        <row r="1459">
          <cell r="C1459" t="str">
            <v>INE296A07SP3</v>
          </cell>
          <cell r="D1459" t="str">
            <v>Bajaj Finance Ltd.</v>
          </cell>
          <cell r="E1459" t="str">
            <v>Bajaj Finance 07.79% (Series 288 Tranche 4)20-Sep-2033</v>
          </cell>
          <cell r="F1459" t="str">
            <v>Bond</v>
          </cell>
          <cell r="G1459">
            <v>48842</v>
          </cell>
          <cell r="H1459">
            <v>0.0779</v>
          </cell>
          <cell r="I1459">
            <v>100</v>
          </cell>
          <cell r="J1459">
            <v>99.0995</v>
          </cell>
          <cell r="K1459">
            <v>0.0792</v>
          </cell>
          <cell r="L1459">
            <v>0.008541000000000007</v>
          </cell>
          <cell r="M1459" t="str">
            <v>Maturity</v>
          </cell>
          <cell r="N1459">
            <v>48842</v>
          </cell>
          <cell r="O1459">
            <v>9.330601092896174</v>
          </cell>
          <cell r="P1459">
            <v>6.616704392976236</v>
          </cell>
          <cell r="Q1459">
            <v>6.131119711801553</v>
          </cell>
          <cell r="R1459" t="str">
            <v>CRISIL AAA</v>
          </cell>
          <cell r="S1459" t="str">
            <v/>
          </cell>
          <cell r="T1459">
            <v>99.0991</v>
          </cell>
          <cell r="U1459">
            <v>0.0792</v>
          </cell>
          <cell r="V1459">
            <v>0.008608000000000005</v>
          </cell>
          <cell r="W1459" t="str">
            <v>Level-3</v>
          </cell>
          <cell r="X1459" t="str">
            <v>Maturity</v>
          </cell>
          <cell r="Y1459" t="str">
            <v/>
          </cell>
          <cell r="Z1459">
            <v>0</v>
          </cell>
          <cell r="AA1459" t="str">
            <v/>
          </cell>
          <cell r="AB1459" t="str">
            <v/>
          </cell>
          <cell r="AC1459" t="str">
            <v/>
          </cell>
          <cell r="AD1459" t="str">
            <v/>
          </cell>
          <cell r="AE1459" t="str">
            <v/>
          </cell>
          <cell r="AF1459" t="str">
            <v/>
          </cell>
          <cell r="AG1459" t="str">
            <v/>
          </cell>
          <cell r="AH1459" t="str">
            <v/>
          </cell>
          <cell r="AI1459" t="str">
            <v/>
          </cell>
          <cell r="AJ1459" t="str">
            <v/>
          </cell>
          <cell r="AK1459" t="str">
            <v/>
          </cell>
        </row>
        <row r="1460">
          <cell r="C1460" t="str">
            <v>INE721A07RQ0</v>
          </cell>
          <cell r="D1460" t="str">
            <v>Shriram Finance Ltd.</v>
          </cell>
          <cell r="E1460" t="str">
            <v>Shriram Finance 08.75% (Series XII 23-24 Option 1 ) 05-Oct-2026 P 03-Oct-2025</v>
          </cell>
          <cell r="F1460" t="str">
            <v>Bond</v>
          </cell>
          <cell r="G1460">
            <v>46300</v>
          </cell>
          <cell r="H1460">
            <v>0.0875</v>
          </cell>
          <cell r="I1460">
            <v>100</v>
          </cell>
          <cell r="J1460">
            <v>99.5683</v>
          </cell>
          <cell r="K1460">
            <v>0.0903</v>
          </cell>
          <cell r="L1460">
            <v>0.019737000000000005</v>
          </cell>
          <cell r="M1460" t="str">
            <v>Put</v>
          </cell>
          <cell r="N1460">
            <v>45933</v>
          </cell>
          <cell r="O1460">
            <v>1.366120218579235</v>
          </cell>
          <cell r="P1460">
            <v>1.2827377548034842</v>
          </cell>
          <cell r="Q1460">
            <v>1.176499820969902</v>
          </cell>
          <cell r="R1460" t="str">
            <v>CRISIL AA+</v>
          </cell>
          <cell r="S1460" t="str">
            <v/>
          </cell>
          <cell r="T1460">
            <v>99.5674</v>
          </cell>
          <cell r="U1460">
            <v>0.0903</v>
          </cell>
          <cell r="V1460">
            <v>0.019755999999999996</v>
          </cell>
          <cell r="W1460" t="str">
            <v>Level-3</v>
          </cell>
          <cell r="X1460" t="str">
            <v>Maturity</v>
          </cell>
          <cell r="Y1460" t="str">
            <v/>
          </cell>
          <cell r="Z1460">
            <v>0</v>
          </cell>
          <cell r="AA1460" t="str">
            <v/>
          </cell>
          <cell r="AB1460">
            <v>1</v>
          </cell>
          <cell r="AC1460" t="str">
            <v/>
          </cell>
          <cell r="AD1460" t="str">
            <v/>
          </cell>
          <cell r="AE1460" t="str">
            <v/>
          </cell>
          <cell r="AF1460" t="str">
            <v/>
          </cell>
          <cell r="AG1460" t="str">
            <v/>
          </cell>
          <cell r="AH1460" t="str">
            <v/>
          </cell>
          <cell r="AI1460" t="str">
            <v/>
          </cell>
          <cell r="AJ1460" t="str">
            <v/>
          </cell>
          <cell r="AK1460" t="str">
            <v/>
          </cell>
        </row>
        <row r="1461">
          <cell r="C1461" t="str">
            <v>INE848E07906</v>
          </cell>
          <cell r="D1461" t="str">
            <v>National Hydroelectric Power Corporation Ltd.</v>
          </cell>
          <cell r="E1461" t="str">
            <v>NHPC 08.50% (SR-T STRPP - L) 13-Jul-2030</v>
          </cell>
          <cell r="F1461" t="str">
            <v>Bond</v>
          </cell>
          <cell r="G1461">
            <v>47677</v>
          </cell>
          <cell r="H1461">
            <v>0.085</v>
          </cell>
          <cell r="I1461">
            <v>100</v>
          </cell>
          <cell r="J1461">
            <v>104.8902</v>
          </cell>
          <cell r="K1461">
            <v>0.0747</v>
          </cell>
          <cell r="L1461">
            <v>0.004166000000000003</v>
          </cell>
          <cell r="M1461" t="str">
            <v>Maturity</v>
          </cell>
          <cell r="N1461">
            <v>47677</v>
          </cell>
          <cell r="O1461">
            <v>6.142061531551763</v>
          </cell>
          <cell r="P1461">
            <v>4.735735552403802</v>
          </cell>
          <cell r="Q1461">
            <v>4.406565136692846</v>
          </cell>
          <cell r="R1461" t="str">
            <v>IND AAA</v>
          </cell>
          <cell r="S1461" t="str">
            <v/>
          </cell>
          <cell r="T1461">
            <v>104.8913</v>
          </cell>
          <cell r="U1461">
            <v>0.0747</v>
          </cell>
          <cell r="V1461">
            <v>0.003978000000000009</v>
          </cell>
          <cell r="W1461" t="str">
            <v>Level-3</v>
          </cell>
          <cell r="X1461" t="str">
            <v>Maturity</v>
          </cell>
          <cell r="Y1461" t="str">
            <v/>
          </cell>
          <cell r="Z1461">
            <v>0</v>
          </cell>
          <cell r="AA1461" t="str">
            <v/>
          </cell>
          <cell r="AB1461" t="str">
            <v/>
          </cell>
          <cell r="AC1461" t="str">
            <v/>
          </cell>
          <cell r="AD1461" t="str">
            <v/>
          </cell>
          <cell r="AE1461" t="str">
            <v/>
          </cell>
          <cell r="AF1461" t="str">
            <v/>
          </cell>
          <cell r="AG1461" t="str">
            <v/>
          </cell>
          <cell r="AH1461" t="str">
            <v/>
          </cell>
          <cell r="AI1461" t="str">
            <v/>
          </cell>
          <cell r="AJ1461" t="str">
            <v/>
          </cell>
          <cell r="AK1461" t="str">
            <v/>
          </cell>
        </row>
        <row r="1462">
          <cell r="C1462" t="str">
            <v>INE115A07FY4</v>
          </cell>
          <cell r="D1462" t="str">
            <v>LIC Housing Finance Ltd.</v>
          </cell>
          <cell r="E1462" t="str">
            <v>LICHF 9.22% (Tranche 230-Option II) 16-Oct-2024</v>
          </cell>
          <cell r="F1462" t="str">
            <v>Bond</v>
          </cell>
          <cell r="G1462">
            <v>45581</v>
          </cell>
          <cell r="H1462">
            <v>0.0922</v>
          </cell>
          <cell r="I1462">
            <v>100</v>
          </cell>
          <cell r="J1462">
            <v>100.4236</v>
          </cell>
          <cell r="K1462">
            <v>0.0769</v>
          </cell>
          <cell r="L1462">
            <v>0.006824999999999998</v>
          </cell>
          <cell r="M1462" t="str">
            <v>Maturity</v>
          </cell>
          <cell r="N1462">
            <v>45581</v>
          </cell>
          <cell r="O1462">
            <v>0.4016393442622951</v>
          </cell>
          <cell r="P1462">
            <v>0.3989071038251366</v>
          </cell>
          <cell r="Q1462">
            <v>0.37042167687355987</v>
          </cell>
          <cell r="R1462" t="str">
            <v>CRISIL AAA</v>
          </cell>
          <cell r="S1462" t="str">
            <v/>
          </cell>
          <cell r="T1462">
            <v>100.4272</v>
          </cell>
          <cell r="U1462">
            <v>0.0769</v>
          </cell>
          <cell r="V1462">
            <v>0.006949999999999998</v>
          </cell>
          <cell r="W1462" t="str">
            <v>Level-3</v>
          </cell>
          <cell r="X1462" t="str">
            <v>Maturity</v>
          </cell>
          <cell r="Y1462" t="str">
            <v/>
          </cell>
          <cell r="Z1462">
            <v>0</v>
          </cell>
          <cell r="AA1462" t="str">
            <v/>
          </cell>
          <cell r="AB1462" t="str">
            <v/>
          </cell>
          <cell r="AC1462" t="str">
            <v/>
          </cell>
          <cell r="AD1462" t="str">
            <v/>
          </cell>
          <cell r="AE1462" t="str">
            <v/>
          </cell>
          <cell r="AF1462" t="str">
            <v/>
          </cell>
          <cell r="AG1462" t="str">
            <v/>
          </cell>
          <cell r="AH1462" t="str">
            <v/>
          </cell>
          <cell r="AI1462" t="str">
            <v/>
          </cell>
          <cell r="AJ1462" t="str">
            <v/>
          </cell>
          <cell r="AK1462" t="str">
            <v/>
          </cell>
        </row>
        <row r="1463">
          <cell r="C1463" t="str">
            <v>INE03W107249</v>
          </cell>
          <cell r="D1463" t="str">
            <v>Arka Fincap Ltd.</v>
          </cell>
          <cell r="E1463" t="str">
            <v>Arka Fincap 09.65% (Series IV) 25-Dec-2026</v>
          </cell>
          <cell r="F1463" t="str">
            <v>Bond</v>
          </cell>
          <cell r="G1463">
            <v>46381</v>
          </cell>
          <cell r="H1463">
            <v>0.0965</v>
          </cell>
          <cell r="I1463">
            <v>100</v>
          </cell>
          <cell r="J1463">
            <v>99.4085</v>
          </cell>
          <cell r="K1463">
            <v>0.0989</v>
          </cell>
          <cell r="L1463">
            <v>0.028786000000000006</v>
          </cell>
          <cell r="M1463" t="str">
            <v>Maturity</v>
          </cell>
          <cell r="N1463">
            <v>46381</v>
          </cell>
          <cell r="O1463">
            <v>2.5928812036829103</v>
          </cell>
          <cell r="P1463">
            <v>2.334104235447134</v>
          </cell>
          <cell r="Q1463">
            <v>2.1240369782938706</v>
          </cell>
          <cell r="R1463" t="str">
            <v>CRISIL AA-</v>
          </cell>
          <cell r="S1463" t="str">
            <v/>
          </cell>
          <cell r="T1463">
            <v>99.4082</v>
          </cell>
          <cell r="U1463">
            <v>0.0989</v>
          </cell>
          <cell r="V1463">
            <v>0.02878499999999999</v>
          </cell>
          <cell r="W1463" t="str">
            <v>Level-3</v>
          </cell>
          <cell r="X1463" t="str">
            <v>Maturity</v>
          </cell>
          <cell r="Y1463" t="str">
            <v/>
          </cell>
          <cell r="Z1463">
            <v>0</v>
          </cell>
          <cell r="AA1463" t="str">
            <v/>
          </cell>
          <cell r="AB1463" t="str">
            <v/>
          </cell>
          <cell r="AC1463" t="str">
            <v/>
          </cell>
          <cell r="AD1463" t="str">
            <v/>
          </cell>
          <cell r="AE1463" t="str">
            <v/>
          </cell>
          <cell r="AF1463" t="str">
            <v/>
          </cell>
          <cell r="AG1463" t="str">
            <v/>
          </cell>
          <cell r="AH1463" t="str">
            <v/>
          </cell>
          <cell r="AI1463" t="str">
            <v/>
          </cell>
          <cell r="AJ1463" t="str">
            <v/>
          </cell>
          <cell r="AK1463" t="str">
            <v/>
          </cell>
        </row>
        <row r="1464">
          <cell r="C1464" t="str">
            <v>INE667F07IP5</v>
          </cell>
          <cell r="D1464" t="str">
            <v>Sundaram Home Finance Ltd.</v>
          </cell>
          <cell r="E1464" t="str">
            <v>Sundaram HFL 08.15% 19-Dec-2025</v>
          </cell>
          <cell r="F1464" t="str">
            <v>Bond</v>
          </cell>
          <cell r="G1464">
            <v>46010</v>
          </cell>
          <cell r="H1464">
            <v>0.0815</v>
          </cell>
          <cell r="I1464">
            <v>100</v>
          </cell>
          <cell r="J1464">
            <v>100.066</v>
          </cell>
          <cell r="K1464">
            <v>0.0805</v>
          </cell>
          <cell r="L1464">
            <v>0.009937000000000001</v>
          </cell>
          <cell r="M1464" t="str">
            <v>Maturity</v>
          </cell>
          <cell r="N1464">
            <v>46010</v>
          </cell>
          <cell r="O1464">
            <v>1.5764952466501985</v>
          </cell>
          <cell r="P1464">
            <v>1.498675816567177</v>
          </cell>
          <cell r="Q1464">
            <v>1.387020653926124</v>
          </cell>
          <cell r="R1464" t="str">
            <v>[ICRA]AAA</v>
          </cell>
          <cell r="S1464" t="str">
            <v/>
          </cell>
          <cell r="T1464">
            <v>100.0664</v>
          </cell>
          <cell r="U1464">
            <v>0.0805</v>
          </cell>
          <cell r="V1464">
            <v>0.009955999999999993</v>
          </cell>
          <cell r="W1464" t="str">
            <v>Level-3</v>
          </cell>
          <cell r="X1464" t="str">
            <v>Maturity</v>
          </cell>
          <cell r="Y1464" t="str">
            <v/>
          </cell>
          <cell r="Z1464">
            <v>0</v>
          </cell>
          <cell r="AA1464" t="str">
            <v/>
          </cell>
          <cell r="AB1464" t="str">
            <v/>
          </cell>
          <cell r="AC1464" t="str">
            <v/>
          </cell>
          <cell r="AD1464" t="str">
            <v/>
          </cell>
          <cell r="AE1464" t="str">
            <v/>
          </cell>
          <cell r="AF1464" t="str">
            <v/>
          </cell>
          <cell r="AG1464" t="str">
            <v/>
          </cell>
          <cell r="AH1464" t="str">
            <v/>
          </cell>
          <cell r="AI1464" t="str">
            <v/>
          </cell>
          <cell r="AJ1464" t="str">
            <v/>
          </cell>
          <cell r="AK1464" t="str">
            <v/>
          </cell>
        </row>
        <row r="1465">
          <cell r="C1465" t="str">
            <v>INE261F08EF5</v>
          </cell>
          <cell r="D1465" t="str">
            <v>National Bank for Agriculture &amp; Rural Development</v>
          </cell>
          <cell r="E1465" t="str">
            <v>NABARD 07.80% (Series 24E) 15-Mar-2027</v>
          </cell>
          <cell r="F1465" t="str">
            <v>Bond</v>
          </cell>
          <cell r="G1465">
            <v>46461</v>
          </cell>
          <cell r="H1465">
            <v>0.078</v>
          </cell>
          <cell r="I1465">
            <v>100</v>
          </cell>
          <cell r="J1465">
            <v>100.2488</v>
          </cell>
          <cell r="K1465">
            <v>0.0768</v>
          </cell>
          <cell r="L1465">
            <v>0.0066859999999999975</v>
          </cell>
          <cell r="M1465" t="str">
            <v>Maturity</v>
          </cell>
          <cell r="N1465">
            <v>46461</v>
          </cell>
          <cell r="O1465">
            <v>2.813698630136986</v>
          </cell>
          <cell r="P1465">
            <v>2.5994725468744964</v>
          </cell>
          <cell r="Q1465">
            <v>2.414071830306925</v>
          </cell>
          <cell r="R1465" t="str">
            <v>[ICRA]AAA</v>
          </cell>
          <cell r="S1465" t="str">
            <v/>
          </cell>
          <cell r="T1465">
            <v>100.2495</v>
          </cell>
          <cell r="U1465">
            <v>0.0768</v>
          </cell>
          <cell r="V1465">
            <v>0.0066849999999999965</v>
          </cell>
          <cell r="W1465" t="str">
            <v>Level-3</v>
          </cell>
          <cell r="X1465" t="str">
            <v>Maturity</v>
          </cell>
          <cell r="Y1465" t="str">
            <v/>
          </cell>
          <cell r="Z1465">
            <v>0</v>
          </cell>
          <cell r="AA1465" t="str">
            <v/>
          </cell>
          <cell r="AB1465" t="str">
            <v/>
          </cell>
          <cell r="AC1465" t="str">
            <v/>
          </cell>
          <cell r="AD1465" t="str">
            <v/>
          </cell>
          <cell r="AE1465" t="str">
            <v/>
          </cell>
          <cell r="AF1465" t="str">
            <v/>
          </cell>
          <cell r="AG1465" t="str">
            <v/>
          </cell>
          <cell r="AH1465" t="str">
            <v/>
          </cell>
          <cell r="AI1465" t="str">
            <v/>
          </cell>
          <cell r="AJ1465" t="str">
            <v/>
          </cell>
          <cell r="AK1465" t="str">
            <v/>
          </cell>
        </row>
        <row r="1466">
          <cell r="C1466" t="str">
            <v>INE002A07809</v>
          </cell>
          <cell r="D1466" t="str">
            <v>Reliance Industries Ltd.</v>
          </cell>
          <cell r="E1466" t="str">
            <v>Reliance Industries Ltd. 07.79% (PPD Series P) 10-Nov-2033</v>
          </cell>
          <cell r="F1466" t="str">
            <v>Bond</v>
          </cell>
          <cell r="G1466">
            <v>48893</v>
          </cell>
          <cell r="H1466">
            <v>0.0779</v>
          </cell>
          <cell r="I1466">
            <v>100</v>
          </cell>
          <cell r="J1466">
            <v>101.5029</v>
          </cell>
          <cell r="K1466">
            <v>0.0755</v>
          </cell>
          <cell r="L1466">
            <v>0.004840999999999998</v>
          </cell>
          <cell r="M1466" t="str">
            <v>Maturity</v>
          </cell>
          <cell r="N1466">
            <v>48893</v>
          </cell>
          <cell r="O1466">
            <v>9.469945355191257</v>
          </cell>
          <cell r="P1466">
            <v>6.6208608467507535</v>
          </cell>
          <cell r="Q1466">
            <v>6.156077030916554</v>
          </cell>
          <cell r="R1466" t="str">
            <v>CRISIL AAA</v>
          </cell>
          <cell r="S1466" t="str">
            <v/>
          </cell>
          <cell r="T1466">
            <v>101.5033</v>
          </cell>
          <cell r="U1466">
            <v>0.0755</v>
          </cell>
          <cell r="V1466">
            <v>0.004708000000000004</v>
          </cell>
          <cell r="W1466" t="str">
            <v>Level-3</v>
          </cell>
          <cell r="X1466" t="str">
            <v>Maturity</v>
          </cell>
          <cell r="Y1466" t="str">
            <v/>
          </cell>
          <cell r="Z1466">
            <v>0</v>
          </cell>
          <cell r="AA1466" t="str">
            <v/>
          </cell>
          <cell r="AB1466" t="str">
            <v/>
          </cell>
          <cell r="AC1466" t="str">
            <v/>
          </cell>
          <cell r="AD1466" t="str">
            <v/>
          </cell>
          <cell r="AE1466" t="str">
            <v/>
          </cell>
          <cell r="AF1466" t="str">
            <v/>
          </cell>
          <cell r="AG1466" t="str">
            <v/>
          </cell>
          <cell r="AH1466" t="str">
            <v/>
          </cell>
          <cell r="AI1466" t="str">
            <v/>
          </cell>
          <cell r="AJ1466" t="str">
            <v/>
          </cell>
          <cell r="AK1466" t="str">
            <v/>
          </cell>
        </row>
        <row r="1467">
          <cell r="C1467" t="str">
            <v>INE0BWS08019</v>
          </cell>
          <cell r="D1467" t="str">
            <v>Data Infrastructure Trust</v>
          </cell>
          <cell r="E1467" t="str">
            <v>Data Infrastructure Trust 08.40% 18-Dec-2026  P/C 19-Jun-2026</v>
          </cell>
          <cell r="F1467" t="str">
            <v>Bond</v>
          </cell>
          <cell r="G1467">
            <v>46192</v>
          </cell>
          <cell r="H1467">
            <v>0.084</v>
          </cell>
          <cell r="I1467">
            <v>100</v>
          </cell>
          <cell r="J1467">
            <v>99.4689</v>
          </cell>
          <cell r="K1467">
            <v>0.089682</v>
          </cell>
          <cell r="L1467">
            <v>0.019568000000000002</v>
          </cell>
          <cell r="M1467" t="str">
            <v>Put and Call</v>
          </cell>
          <cell r="N1467">
            <v>46192</v>
          </cell>
          <cell r="O1467">
            <v>2.0750355565536345</v>
          </cell>
          <cell r="P1467">
            <v>1.9006750225191622</v>
          </cell>
          <cell r="Q1467">
            <v>1.8589954157992354</v>
          </cell>
          <cell r="R1467" t="str">
            <v>CRISIL AAA</v>
          </cell>
          <cell r="S1467" t="str">
            <v/>
          </cell>
          <cell r="T1467">
            <v>99.4682</v>
          </cell>
          <cell r="U1467">
            <v>0.089682</v>
          </cell>
          <cell r="V1467">
            <v>0.019567</v>
          </cell>
          <cell r="W1467" t="str">
            <v>Level-3</v>
          </cell>
          <cell r="X1467" t="str">
            <v>Deemed Maturity</v>
          </cell>
          <cell r="Y1467">
            <v>0.00693253002433867</v>
          </cell>
          <cell r="Z1467">
            <v>0</v>
          </cell>
          <cell r="AA1467">
            <v>1</v>
          </cell>
          <cell r="AB1467">
            <v>1</v>
          </cell>
          <cell r="AC1467" t="str">
            <v/>
          </cell>
          <cell r="AD1467" t="str">
            <v/>
          </cell>
          <cell r="AE1467" t="str">
            <v/>
          </cell>
          <cell r="AF1467" t="str">
            <v/>
          </cell>
          <cell r="AG1467" t="str">
            <v/>
          </cell>
          <cell r="AH1467" t="str">
            <v/>
          </cell>
          <cell r="AI1467" t="str">
            <v/>
          </cell>
          <cell r="AJ1467" t="str">
            <v/>
          </cell>
          <cell r="AK1467" t="str">
            <v/>
          </cell>
        </row>
        <row r="1468">
          <cell r="C1468" t="str">
            <v>INE041007134</v>
          </cell>
          <cell r="D1468" t="str">
            <v>Embassy Office Parks REIT</v>
          </cell>
          <cell r="E1468" t="str">
            <v>Embassy Office Parks REIT 08.17%  (series X) 05-Sep-2025</v>
          </cell>
          <cell r="F1468" t="str">
            <v>Bond</v>
          </cell>
          <cell r="G1468">
            <v>45905</v>
          </cell>
          <cell r="H1468">
            <v>0.0817</v>
          </cell>
          <cell r="I1468">
            <v>100</v>
          </cell>
          <cell r="J1468">
            <v>100.3009</v>
          </cell>
          <cell r="K1468">
            <v>0.0817</v>
          </cell>
          <cell r="L1468">
            <v>0.011136999999999994</v>
          </cell>
          <cell r="M1468" t="str">
            <v>Maturity</v>
          </cell>
          <cell r="N1468">
            <v>45905</v>
          </cell>
          <cell r="O1468">
            <v>1.2887416722808593</v>
          </cell>
          <cell r="P1468">
            <v>1.2195477716681482</v>
          </cell>
          <cell r="Q1468">
            <v>1.1951370964726935</v>
          </cell>
          <cell r="R1468" t="str">
            <v>CRISIL AAA</v>
          </cell>
          <cell r="S1468" t="str">
            <v/>
          </cell>
          <cell r="T1468">
            <v>100.3015</v>
          </cell>
          <cell r="U1468">
            <v>0.0817</v>
          </cell>
          <cell r="V1468">
            <v>0.011156</v>
          </cell>
          <cell r="W1468" t="str">
            <v>Level-3</v>
          </cell>
          <cell r="X1468" t="str">
            <v>Maturity</v>
          </cell>
          <cell r="Y1468" t="str">
            <v/>
          </cell>
          <cell r="Z1468">
            <v>0</v>
          </cell>
          <cell r="AA1468" t="str">
            <v/>
          </cell>
          <cell r="AB1468" t="str">
            <v/>
          </cell>
          <cell r="AC1468" t="str">
            <v/>
          </cell>
          <cell r="AD1468" t="str">
            <v/>
          </cell>
          <cell r="AE1468" t="str">
            <v/>
          </cell>
          <cell r="AF1468" t="str">
            <v/>
          </cell>
          <cell r="AG1468" t="str">
            <v/>
          </cell>
          <cell r="AH1468" t="str">
            <v/>
          </cell>
          <cell r="AI1468" t="str">
            <v/>
          </cell>
          <cell r="AJ1468" t="str">
            <v/>
          </cell>
          <cell r="AK1468" t="str">
            <v/>
          </cell>
        </row>
        <row r="1469">
          <cell r="C1469" t="str">
            <v>INE041007092</v>
          </cell>
          <cell r="D1469" t="str">
            <v>Embassy Office Parks REIT</v>
          </cell>
          <cell r="E1469" t="str">
            <v>Embassy Office Parks REIT (series VI) 07.35% 05-Apr-2027 C 05-Oct-2026</v>
          </cell>
          <cell r="F1469" t="str">
            <v>Bond</v>
          </cell>
          <cell r="G1469">
            <v>46482</v>
          </cell>
          <cell r="H1469">
            <v>0.0735</v>
          </cell>
          <cell r="I1469">
            <v>100</v>
          </cell>
          <cell r="J1469">
            <v>98.4497</v>
          </cell>
          <cell r="K1469">
            <v>0.082</v>
          </cell>
          <cell r="L1469">
            <v>0.011886000000000008</v>
          </cell>
          <cell r="M1469" t="str">
            <v>Maturity</v>
          </cell>
          <cell r="N1469">
            <v>46482</v>
          </cell>
          <cell r="O1469">
            <v>2.8695635900890784</v>
          </cell>
          <cell r="P1469">
            <v>2.581158417478131</v>
          </cell>
          <cell r="Q1469">
            <v>2.5293076114435387</v>
          </cell>
          <cell r="R1469" t="str">
            <v>CRISIL AAA</v>
          </cell>
          <cell r="S1469" t="str">
            <v/>
          </cell>
          <cell r="T1469">
            <v>98.4484</v>
          </cell>
          <cell r="U1469">
            <v>0.082</v>
          </cell>
          <cell r="V1469">
            <v>0.011785000000000004</v>
          </cell>
          <cell r="W1469" t="str">
            <v>Level-3</v>
          </cell>
          <cell r="X1469" t="str">
            <v>Maturity</v>
          </cell>
          <cell r="Y1469" t="str">
            <v/>
          </cell>
          <cell r="Z1469">
            <v>0</v>
          </cell>
          <cell r="AA1469">
            <v>1</v>
          </cell>
          <cell r="AB1469" t="str">
            <v/>
          </cell>
          <cell r="AC1469" t="str">
            <v/>
          </cell>
          <cell r="AD1469" t="str">
            <v/>
          </cell>
          <cell r="AE1469" t="str">
            <v/>
          </cell>
          <cell r="AF1469" t="str">
            <v/>
          </cell>
          <cell r="AG1469" t="str">
            <v/>
          </cell>
          <cell r="AH1469" t="str">
            <v/>
          </cell>
          <cell r="AI1469" t="str">
            <v/>
          </cell>
          <cell r="AJ1469" t="str">
            <v/>
          </cell>
          <cell r="AK1469" t="str">
            <v/>
          </cell>
        </row>
        <row r="1470">
          <cell r="C1470" t="str">
            <v>INE891K07911</v>
          </cell>
          <cell r="D1470" t="str">
            <v>Axis Finance Ltd.</v>
          </cell>
          <cell r="E1470" t="str">
            <v>Axis Finance 8.30% (AFL 09 /2023-24) 26-Dec-2025</v>
          </cell>
          <cell r="F1470" t="str">
            <v>Bond</v>
          </cell>
          <cell r="G1470">
            <v>46017</v>
          </cell>
          <cell r="H1470">
            <v>0.083</v>
          </cell>
          <cell r="I1470">
            <v>100</v>
          </cell>
          <cell r="J1470">
            <v>100.0966</v>
          </cell>
          <cell r="K1470">
            <v>0.0818</v>
          </cell>
          <cell r="L1470">
            <v>0.011236999999999997</v>
          </cell>
          <cell r="M1470" t="str">
            <v>Maturity</v>
          </cell>
          <cell r="N1470">
            <v>46017</v>
          </cell>
          <cell r="O1470">
            <v>1.5956059585298301</v>
          </cell>
          <cell r="P1470">
            <v>1.5169435655657</v>
          </cell>
          <cell r="Q1470">
            <v>1.4022403083432242</v>
          </cell>
          <cell r="R1470" t="str">
            <v>CRISIL AAA</v>
          </cell>
          <cell r="S1470" t="str">
            <v/>
          </cell>
          <cell r="T1470">
            <v>100.097</v>
          </cell>
          <cell r="U1470">
            <v>0.0818</v>
          </cell>
          <cell r="V1470">
            <v>0.011256000000000002</v>
          </cell>
          <cell r="W1470" t="str">
            <v>Level-3</v>
          </cell>
          <cell r="X1470" t="str">
            <v>Maturity</v>
          </cell>
          <cell r="Y1470" t="str">
            <v/>
          </cell>
          <cell r="Z1470">
            <v>0</v>
          </cell>
          <cell r="AA1470" t="str">
            <v/>
          </cell>
          <cell r="AB1470" t="str">
            <v/>
          </cell>
          <cell r="AC1470" t="str">
            <v/>
          </cell>
          <cell r="AD1470" t="str">
            <v/>
          </cell>
          <cell r="AE1470" t="str">
            <v/>
          </cell>
          <cell r="AF1470" t="str">
            <v/>
          </cell>
          <cell r="AG1470" t="str">
            <v/>
          </cell>
          <cell r="AH1470" t="str">
            <v/>
          </cell>
          <cell r="AI1470" t="str">
            <v/>
          </cell>
          <cell r="AJ1470" t="str">
            <v/>
          </cell>
          <cell r="AK1470" t="str">
            <v/>
          </cell>
        </row>
        <row r="1471">
          <cell r="C1471" t="str">
            <v>INE071G07603</v>
          </cell>
          <cell r="D1471" t="str">
            <v>ICICI Home Finance Co. Ltd.</v>
          </cell>
          <cell r="E1471" t="str">
            <v>ICICI HFCL 07.85% (Series HDBMAY231) 12-May-2028</v>
          </cell>
          <cell r="F1471" t="str">
            <v>Bond</v>
          </cell>
          <cell r="G1471">
            <v>46885</v>
          </cell>
          <cell r="H1471">
            <v>0.0785</v>
          </cell>
          <cell r="I1471">
            <v>100</v>
          </cell>
          <cell r="J1471">
            <v>99.5963</v>
          </cell>
          <cell r="K1471">
            <v>0.079698</v>
          </cell>
          <cell r="L1471">
            <v>0.009494000000000002</v>
          </cell>
          <cell r="M1471" t="str">
            <v>Maturity</v>
          </cell>
          <cell r="N1471">
            <v>46885</v>
          </cell>
          <cell r="O1471">
            <v>3.9726027397260273</v>
          </cell>
          <cell r="P1471">
            <v>3.5530458131541716</v>
          </cell>
          <cell r="Q1471">
            <v>3.2907774332768716</v>
          </cell>
          <cell r="R1471" t="str">
            <v>CRISIL AAA</v>
          </cell>
          <cell r="S1471" t="str">
            <v/>
          </cell>
          <cell r="T1471">
            <v>99.5968</v>
          </cell>
          <cell r="U1471">
            <v>0.079698</v>
          </cell>
          <cell r="V1471">
            <v>0.010058999999999998</v>
          </cell>
          <cell r="W1471" t="str">
            <v>Level-2</v>
          </cell>
          <cell r="X1471" t="str">
            <v>Maturity</v>
          </cell>
          <cell r="Y1471" t="str">
            <v/>
          </cell>
          <cell r="Z1471">
            <v>0</v>
          </cell>
          <cell r="AA1471" t="str">
            <v/>
          </cell>
          <cell r="AB1471" t="str">
            <v/>
          </cell>
          <cell r="AC1471" t="str">
            <v/>
          </cell>
          <cell r="AD1471" t="str">
            <v/>
          </cell>
          <cell r="AE1471" t="str">
            <v/>
          </cell>
          <cell r="AF1471" t="str">
            <v/>
          </cell>
          <cell r="AG1471" t="str">
            <v/>
          </cell>
          <cell r="AH1471" t="str">
            <v/>
          </cell>
          <cell r="AI1471" t="str">
            <v/>
          </cell>
          <cell r="AJ1471" t="str">
            <v/>
          </cell>
          <cell r="AK1471" t="str">
            <v/>
          </cell>
        </row>
        <row r="1472">
          <cell r="C1472" t="str">
            <v>INE916DA7SN9</v>
          </cell>
          <cell r="D1472" t="str">
            <v>Kotak Mahindra Prime Ltd.</v>
          </cell>
          <cell r="E1472" t="str">
            <v>Kotak Mahindra Prime Ltd 08.20%  11-Jan-2027</v>
          </cell>
          <cell r="F1472" t="str">
            <v>Bond</v>
          </cell>
          <cell r="G1472">
            <v>46398</v>
          </cell>
          <cell r="H1472">
            <v>0.082</v>
          </cell>
          <cell r="I1472">
            <v>100</v>
          </cell>
          <cell r="J1472">
            <v>99.9976</v>
          </cell>
          <cell r="K1472">
            <v>0.081685</v>
          </cell>
          <cell r="L1472">
            <v>0.011570999999999998</v>
          </cell>
          <cell r="M1472" t="str">
            <v>Maturity</v>
          </cell>
          <cell r="N1472">
            <v>46398</v>
          </cell>
          <cell r="O1472">
            <v>2.639344262295082</v>
          </cell>
          <cell r="P1472">
            <v>2.4150930705197484</v>
          </cell>
          <cell r="Q1472">
            <v>2.2327138404616393</v>
          </cell>
          <cell r="R1472" t="str">
            <v>CRISIL AAA</v>
          </cell>
          <cell r="S1472" t="str">
            <v/>
          </cell>
          <cell r="T1472">
            <v>99.9979</v>
          </cell>
          <cell r="U1472">
            <v>0.081685</v>
          </cell>
          <cell r="V1472">
            <v>0.010935</v>
          </cell>
          <cell r="W1472" t="str">
            <v>Level-2</v>
          </cell>
          <cell r="X1472" t="str">
            <v>Maturity</v>
          </cell>
          <cell r="Y1472" t="str">
            <v/>
          </cell>
          <cell r="Z1472">
            <v>0</v>
          </cell>
          <cell r="AA1472" t="str">
            <v/>
          </cell>
          <cell r="AB1472" t="str">
            <v/>
          </cell>
          <cell r="AC1472" t="str">
            <v/>
          </cell>
          <cell r="AD1472" t="str">
            <v/>
          </cell>
          <cell r="AE1472" t="str">
            <v/>
          </cell>
          <cell r="AF1472" t="str">
            <v/>
          </cell>
          <cell r="AG1472" t="str">
            <v/>
          </cell>
          <cell r="AH1472" t="str">
            <v/>
          </cell>
          <cell r="AI1472" t="str">
            <v/>
          </cell>
          <cell r="AJ1472" t="str">
            <v/>
          </cell>
          <cell r="AK1472" t="str">
            <v/>
          </cell>
        </row>
        <row r="1473">
          <cell r="C1473" t="str">
            <v>INE752E08726</v>
          </cell>
          <cell r="D1473" t="str">
            <v>Power Grid Corporation of India Ltd.</v>
          </cell>
          <cell r="E1473" t="str">
            <v>PGC 07.65% (LXXV Issue 2023-24 ) 11-Jan-2034</v>
          </cell>
          <cell r="F1473" t="str">
            <v>Bond</v>
          </cell>
          <cell r="G1473">
            <v>48955</v>
          </cell>
          <cell r="H1473">
            <v>0.0765</v>
          </cell>
          <cell r="I1473">
            <v>100</v>
          </cell>
          <cell r="J1473">
            <v>100.3597</v>
          </cell>
          <cell r="K1473">
            <v>0.075421</v>
          </cell>
          <cell r="L1473">
            <v>0.004762000000000002</v>
          </cell>
          <cell r="M1473" t="str">
            <v>Maturity</v>
          </cell>
          <cell r="N1473">
            <v>48955</v>
          </cell>
          <cell r="O1473">
            <v>9.639344262295081</v>
          </cell>
          <cell r="P1473">
            <v>4.122826022231817</v>
          </cell>
          <cell r="Q1473">
            <v>3.833685619149912</v>
          </cell>
          <cell r="R1473" t="str">
            <v>CRISIL AAA</v>
          </cell>
          <cell r="S1473" t="str">
            <v/>
          </cell>
          <cell r="T1473">
            <v>100.3602</v>
          </cell>
          <cell r="U1473">
            <v>0.075421</v>
          </cell>
          <cell r="V1473">
            <v>0.004529000000000005</v>
          </cell>
          <cell r="W1473" t="str">
            <v>Level-3</v>
          </cell>
          <cell r="X1473" t="str">
            <v>Maturity</v>
          </cell>
          <cell r="Y1473" t="str">
            <v/>
          </cell>
          <cell r="Z1473">
            <v>0</v>
          </cell>
          <cell r="AA1473" t="str">
            <v/>
          </cell>
          <cell r="AB1473" t="str">
            <v/>
          </cell>
          <cell r="AC1473" t="str">
            <v/>
          </cell>
          <cell r="AD1473">
            <v>9</v>
          </cell>
          <cell r="AE1473" t="str">
            <v/>
          </cell>
          <cell r="AF1473" t="str">
            <v/>
          </cell>
          <cell r="AG1473" t="str">
            <v/>
          </cell>
          <cell r="AH1473" t="str">
            <v/>
          </cell>
          <cell r="AI1473" t="str">
            <v/>
          </cell>
          <cell r="AJ1473" t="str">
            <v/>
          </cell>
          <cell r="AK1473" t="str">
            <v/>
          </cell>
        </row>
        <row r="1474">
          <cell r="C1474" t="str">
            <v>INE557F08FT4</v>
          </cell>
          <cell r="D1474" t="str">
            <v>National Housing Bank</v>
          </cell>
          <cell r="E1474" t="str">
            <v>NHB 07.57% 09-Jan-2031</v>
          </cell>
          <cell r="F1474" t="str">
            <v>Bond</v>
          </cell>
          <cell r="G1474">
            <v>47857</v>
          </cell>
          <cell r="H1474">
            <v>0.0757</v>
          </cell>
          <cell r="I1474">
            <v>100</v>
          </cell>
          <cell r="J1474">
            <v>100.549</v>
          </cell>
          <cell r="K1474">
            <v>0.0745</v>
          </cell>
          <cell r="L1474">
            <v>0.003965999999999997</v>
          </cell>
          <cell r="M1474" t="str">
            <v>Maturity</v>
          </cell>
          <cell r="N1474">
            <v>47857</v>
          </cell>
          <cell r="O1474">
            <v>6.633857324650049</v>
          </cell>
          <cell r="P1474">
            <v>5.322506402449154</v>
          </cell>
          <cell r="Q1474">
            <v>4.9534726872490955</v>
          </cell>
          <cell r="R1474" t="str">
            <v>CRISIL AAA</v>
          </cell>
          <cell r="S1474" t="str">
            <v/>
          </cell>
          <cell r="T1474">
            <v>100.5494</v>
          </cell>
          <cell r="U1474">
            <v>0.0745</v>
          </cell>
          <cell r="V1474">
            <v>0.0038780000000000064</v>
          </cell>
          <cell r="W1474" t="str">
            <v>Level-2</v>
          </cell>
          <cell r="X1474" t="str">
            <v>Maturity</v>
          </cell>
          <cell r="Y1474" t="str">
            <v/>
          </cell>
          <cell r="Z1474">
            <v>0</v>
          </cell>
          <cell r="AA1474" t="str">
            <v/>
          </cell>
          <cell r="AB1474" t="str">
            <v/>
          </cell>
          <cell r="AC1474" t="str">
            <v/>
          </cell>
          <cell r="AD1474" t="str">
            <v/>
          </cell>
          <cell r="AE1474" t="str">
            <v/>
          </cell>
          <cell r="AF1474" t="str">
            <v/>
          </cell>
          <cell r="AG1474" t="str">
            <v/>
          </cell>
          <cell r="AH1474" t="str">
            <v/>
          </cell>
          <cell r="AI1474" t="str">
            <v/>
          </cell>
          <cell r="AJ1474" t="str">
            <v/>
          </cell>
          <cell r="AK1474" t="str">
            <v/>
          </cell>
        </row>
        <row r="1475">
          <cell r="C1475" t="str">
            <v>INE186K07098</v>
          </cell>
          <cell r="D1475" t="str">
            <v>DLF Cyber City Developers Ltd.</v>
          </cell>
          <cell r="E1475" t="str">
            <v>DLF Cyber City 08.40% 18-Jun-2027 C 18-Mar-2027</v>
          </cell>
          <cell r="F1475" t="str">
            <v>Bond</v>
          </cell>
          <cell r="G1475">
            <v>46556</v>
          </cell>
          <cell r="H1475">
            <v>0.084</v>
          </cell>
          <cell r="I1475">
            <v>100</v>
          </cell>
          <cell r="J1475">
            <v>100.1789</v>
          </cell>
          <cell r="K1475">
            <v>0.0831</v>
          </cell>
          <cell r="L1475">
            <v>0.012985999999999998</v>
          </cell>
          <cell r="M1475" t="str">
            <v>Call</v>
          </cell>
          <cell r="N1475">
            <v>46464</v>
          </cell>
          <cell r="O1475">
            <v>2.820136237742346</v>
          </cell>
          <cell r="P1475">
            <v>2.554853515237157</v>
          </cell>
          <cell r="Q1475">
            <v>2.358834378392722</v>
          </cell>
          <cell r="R1475" t="str">
            <v>[ICRA]AA+</v>
          </cell>
          <cell r="S1475" t="str">
            <v/>
          </cell>
          <cell r="T1475">
            <v>100.1793</v>
          </cell>
          <cell r="U1475">
            <v>0.0831</v>
          </cell>
          <cell r="V1475">
            <v>0.012884999999999994</v>
          </cell>
          <cell r="W1475" t="str">
            <v>Level-3</v>
          </cell>
          <cell r="X1475" t="str">
            <v>Maturity</v>
          </cell>
          <cell r="Y1475">
            <v>0.00449968425944349</v>
          </cell>
          <cell r="Z1475">
            <v>0</v>
          </cell>
          <cell r="AA1475">
            <v>1</v>
          </cell>
          <cell r="AB1475" t="str">
            <v/>
          </cell>
          <cell r="AC1475" t="str">
            <v/>
          </cell>
          <cell r="AD1475" t="str">
            <v/>
          </cell>
          <cell r="AE1475" t="str">
            <v/>
          </cell>
          <cell r="AF1475" t="str">
            <v/>
          </cell>
          <cell r="AG1475" t="str">
            <v/>
          </cell>
          <cell r="AH1475" t="str">
            <v/>
          </cell>
          <cell r="AI1475" t="str">
            <v/>
          </cell>
          <cell r="AJ1475" t="str">
            <v/>
          </cell>
          <cell r="AK1475" t="str">
            <v/>
          </cell>
        </row>
        <row r="1476">
          <cell r="C1476" t="str">
            <v>INE296A07SS7</v>
          </cell>
          <cell r="D1476" t="str">
            <v>Bajaj Finance Ltd.</v>
          </cell>
          <cell r="E1476" t="str">
            <v>Bajaj Finance 08.20% (option I) 15-Jan-2026</v>
          </cell>
          <cell r="F1476" t="str">
            <v>Bond</v>
          </cell>
          <cell r="G1476">
            <v>46037</v>
          </cell>
          <cell r="H1476">
            <v>0.082</v>
          </cell>
          <cell r="I1476">
            <v>100</v>
          </cell>
          <cell r="J1476">
            <v>100.0457</v>
          </cell>
          <cell r="K1476">
            <v>0.0812</v>
          </cell>
          <cell r="L1476">
            <v>0.010636999999999994</v>
          </cell>
          <cell r="M1476" t="str">
            <v>Maturity</v>
          </cell>
          <cell r="N1476">
            <v>46037</v>
          </cell>
          <cell r="O1476">
            <v>1.650273224043716</v>
          </cell>
          <cell r="P1476">
            <v>1.571807191408936</v>
          </cell>
          <cell r="Q1476">
            <v>1.453761738262057</v>
          </cell>
          <cell r="R1476" t="str">
            <v>CRISIL AAA</v>
          </cell>
          <cell r="S1476" t="str">
            <v/>
          </cell>
          <cell r="T1476">
            <v>100.0461</v>
          </cell>
          <cell r="U1476">
            <v>0.0812</v>
          </cell>
          <cell r="V1476">
            <v>0.010655999999999999</v>
          </cell>
          <cell r="W1476" t="str">
            <v>Level-3</v>
          </cell>
          <cell r="X1476" t="str">
            <v>Maturity</v>
          </cell>
          <cell r="Y1476" t="str">
            <v/>
          </cell>
          <cell r="Z1476">
            <v>0</v>
          </cell>
          <cell r="AA1476" t="str">
            <v/>
          </cell>
          <cell r="AB1476" t="str">
            <v/>
          </cell>
          <cell r="AC1476" t="str">
            <v/>
          </cell>
          <cell r="AD1476" t="str">
            <v/>
          </cell>
          <cell r="AE1476" t="str">
            <v/>
          </cell>
          <cell r="AF1476" t="str">
            <v/>
          </cell>
          <cell r="AG1476" t="str">
            <v/>
          </cell>
          <cell r="AH1476" t="str">
            <v/>
          </cell>
          <cell r="AI1476" t="str">
            <v/>
          </cell>
          <cell r="AJ1476" t="str">
            <v/>
          </cell>
          <cell r="AK1476" t="str">
            <v/>
          </cell>
        </row>
        <row r="1477">
          <cell r="C1477" t="str">
            <v>INE296A07SR9</v>
          </cell>
          <cell r="D1477" t="str">
            <v>Bajaj Finance Ltd.</v>
          </cell>
          <cell r="E1477" t="str">
            <v>Bajaj Finance 08.10%  08-Jan-2027</v>
          </cell>
          <cell r="F1477" t="str">
            <v>Bond</v>
          </cell>
          <cell r="G1477">
            <v>46395</v>
          </cell>
          <cell r="H1477">
            <v>0.081</v>
          </cell>
          <cell r="I1477">
            <v>100</v>
          </cell>
          <cell r="J1477">
            <v>99.8668</v>
          </cell>
          <cell r="K1477">
            <v>0.0812</v>
          </cell>
          <cell r="L1477">
            <v>0.011085999999999999</v>
          </cell>
          <cell r="M1477" t="str">
            <v>Maturity</v>
          </cell>
          <cell r="N1477">
            <v>46395</v>
          </cell>
          <cell r="O1477">
            <v>2.6311475409836067</v>
          </cell>
          <cell r="P1477">
            <v>2.4044502260249714</v>
          </cell>
          <cell r="Q1477">
            <v>2.2238718331714495</v>
          </cell>
          <cell r="R1477" t="str">
            <v>CRISIL AAA</v>
          </cell>
          <cell r="S1477" t="str">
            <v/>
          </cell>
          <cell r="T1477">
            <v>99.867</v>
          </cell>
          <cell r="U1477">
            <v>0.0812</v>
          </cell>
          <cell r="V1477">
            <v>0.011084999999999998</v>
          </cell>
          <cell r="W1477" t="str">
            <v>Level-3</v>
          </cell>
          <cell r="X1477" t="str">
            <v>Maturity</v>
          </cell>
          <cell r="Y1477" t="str">
            <v/>
          </cell>
          <cell r="Z1477">
            <v>0</v>
          </cell>
          <cell r="AA1477" t="str">
            <v/>
          </cell>
          <cell r="AB1477" t="str">
            <v/>
          </cell>
          <cell r="AC1477" t="str">
            <v/>
          </cell>
          <cell r="AD1477" t="str">
            <v/>
          </cell>
          <cell r="AE1477" t="str">
            <v/>
          </cell>
          <cell r="AF1477" t="str">
            <v/>
          </cell>
          <cell r="AG1477" t="str">
            <v/>
          </cell>
          <cell r="AH1477" t="str">
            <v/>
          </cell>
          <cell r="AI1477" t="str">
            <v/>
          </cell>
          <cell r="AJ1477" t="str">
            <v/>
          </cell>
          <cell r="AK1477" t="str">
            <v/>
          </cell>
        </row>
        <row r="1478">
          <cell r="C1478" t="str">
            <v>INE020B08EW9</v>
          </cell>
          <cell r="D1478" t="str">
            <v>Rural Electrification Corporation Ltd.</v>
          </cell>
          <cell r="E1478" t="str">
            <v>RECL 07.71% (Series 230-A) 26-Feb-2027</v>
          </cell>
          <cell r="F1478" t="str">
            <v>Bond</v>
          </cell>
          <cell r="G1478">
            <v>46444</v>
          </cell>
          <cell r="H1478">
            <v>0.0771</v>
          </cell>
          <cell r="I1478">
            <v>100</v>
          </cell>
          <cell r="J1478">
            <v>100.1775</v>
          </cell>
          <cell r="K1478">
            <v>0.075954</v>
          </cell>
          <cell r="L1478">
            <v>0.005839999999999998</v>
          </cell>
          <cell r="M1478" t="str">
            <v>Maturity</v>
          </cell>
          <cell r="N1478">
            <v>46444</v>
          </cell>
          <cell r="O1478">
            <v>2.765012351223894</v>
          </cell>
          <cell r="P1478">
            <v>2.5388798155509527</v>
          </cell>
          <cell r="Q1478">
            <v>2.3596546093522144</v>
          </cell>
          <cell r="R1478" t="str">
            <v>CRISIL AAA</v>
          </cell>
          <cell r="S1478" t="str">
            <v/>
          </cell>
          <cell r="T1478">
            <v>100.178</v>
          </cell>
          <cell r="U1478">
            <v>0.075954</v>
          </cell>
          <cell r="V1478">
            <v>0.006084999999999993</v>
          </cell>
          <cell r="W1478" t="str">
            <v>Level-2</v>
          </cell>
          <cell r="X1478" t="str">
            <v>Maturity</v>
          </cell>
          <cell r="Y1478" t="str">
            <v/>
          </cell>
          <cell r="Z1478">
            <v>0</v>
          </cell>
          <cell r="AA1478" t="str">
            <v/>
          </cell>
          <cell r="AB1478" t="str">
            <v/>
          </cell>
          <cell r="AC1478" t="str">
            <v/>
          </cell>
          <cell r="AD1478" t="str">
            <v/>
          </cell>
          <cell r="AE1478" t="str">
            <v/>
          </cell>
          <cell r="AF1478" t="str">
            <v/>
          </cell>
          <cell r="AG1478" t="str">
            <v/>
          </cell>
          <cell r="AH1478" t="str">
            <v/>
          </cell>
          <cell r="AI1478" t="str">
            <v/>
          </cell>
          <cell r="AJ1478" t="str">
            <v/>
          </cell>
          <cell r="AK1478" t="str">
            <v/>
          </cell>
        </row>
        <row r="1479">
          <cell r="C1479" t="str">
            <v>INE213W07277</v>
          </cell>
          <cell r="D1479" t="str">
            <v>SMFG India Home Finance Co. Ltd.</v>
          </cell>
          <cell r="E1479" t="str">
            <v>SMFG India Home Finance Co.( Formerly Fullerton India Home Finance) 08.35% (Series 25) 15-Jan-2027</v>
          </cell>
          <cell r="F1479" t="str">
            <v>Bond</v>
          </cell>
          <cell r="G1479">
            <v>46402</v>
          </cell>
          <cell r="H1479">
            <v>0.0835</v>
          </cell>
          <cell r="I1479">
            <v>100</v>
          </cell>
          <cell r="J1479">
            <v>99.7268</v>
          </cell>
          <cell r="K1479">
            <v>0.084367</v>
          </cell>
          <cell r="L1479">
            <v>0.014253000000000002</v>
          </cell>
          <cell r="M1479" t="str">
            <v>Maturity</v>
          </cell>
          <cell r="N1479">
            <v>46402</v>
          </cell>
          <cell r="O1479">
            <v>2.6502582528632384</v>
          </cell>
          <cell r="P1479">
            <v>2.4228237714515446</v>
          </cell>
          <cell r="Q1479">
            <v>2.234320826299163</v>
          </cell>
          <cell r="R1479" t="str">
            <v>CRISIL AAA</v>
          </cell>
          <cell r="S1479" t="str">
            <v/>
          </cell>
          <cell r="T1479">
            <v>99.7269</v>
          </cell>
          <cell r="U1479">
            <v>0.084367</v>
          </cell>
          <cell r="V1479">
            <v>0.014252</v>
          </cell>
          <cell r="W1479" t="str">
            <v>Level-3</v>
          </cell>
          <cell r="X1479" t="str">
            <v>Maturity</v>
          </cell>
          <cell r="Y1479" t="str">
            <v/>
          </cell>
          <cell r="Z1479">
            <v>0</v>
          </cell>
          <cell r="AA1479" t="str">
            <v/>
          </cell>
          <cell r="AB1479" t="str">
            <v/>
          </cell>
          <cell r="AC1479" t="str">
            <v/>
          </cell>
          <cell r="AD1479" t="str">
            <v/>
          </cell>
          <cell r="AE1479" t="str">
            <v/>
          </cell>
          <cell r="AF1479" t="str">
            <v/>
          </cell>
          <cell r="AG1479" t="str">
            <v/>
          </cell>
          <cell r="AH1479" t="str">
            <v/>
          </cell>
          <cell r="AI1479" t="str">
            <v/>
          </cell>
          <cell r="AJ1479" t="str">
            <v/>
          </cell>
          <cell r="AK1479" t="str">
            <v/>
          </cell>
        </row>
        <row r="1480">
          <cell r="C1480" t="str">
            <v>INE053F08353</v>
          </cell>
          <cell r="D1480" t="str">
            <v>Indian Railway Finance Corporation Ltd.</v>
          </cell>
          <cell r="E1480" t="str">
            <v>IRFC 07.57% (Series 175) 18-Apr-2029</v>
          </cell>
          <cell r="F1480" t="str">
            <v>Bond</v>
          </cell>
          <cell r="G1480">
            <v>47226</v>
          </cell>
          <cell r="H1480">
            <v>0.0757</v>
          </cell>
          <cell r="I1480">
            <v>100</v>
          </cell>
          <cell r="J1480">
            <v>100.4357</v>
          </cell>
          <cell r="K1480">
            <v>0.0747</v>
          </cell>
          <cell r="L1480">
            <v>0.004480999999999999</v>
          </cell>
          <cell r="M1480" t="str">
            <v>Maturity</v>
          </cell>
          <cell r="N1480">
            <v>47226</v>
          </cell>
          <cell r="O1480">
            <v>4.905756418893629</v>
          </cell>
          <cell r="P1480">
            <v>4.163018558205128</v>
          </cell>
          <cell r="Q1480">
            <v>3.873656423378736</v>
          </cell>
          <cell r="R1480" t="str">
            <v>CRISIL AAA</v>
          </cell>
          <cell r="S1480" t="str">
            <v/>
          </cell>
          <cell r="T1480">
            <v>100.4361</v>
          </cell>
          <cell r="U1480">
            <v>0.0747</v>
          </cell>
          <cell r="V1480">
            <v>0.004189999999999999</v>
          </cell>
          <cell r="W1480" t="str">
            <v>Level-2</v>
          </cell>
          <cell r="X1480" t="str">
            <v>Maturity</v>
          </cell>
          <cell r="Y1480" t="str">
            <v/>
          </cell>
          <cell r="Z1480">
            <v>0</v>
          </cell>
          <cell r="AA1480" t="str">
            <v/>
          </cell>
          <cell r="AB1480" t="str">
            <v/>
          </cell>
          <cell r="AC1480" t="str">
            <v/>
          </cell>
          <cell r="AD1480" t="str">
            <v/>
          </cell>
          <cell r="AE1480" t="str">
            <v/>
          </cell>
          <cell r="AF1480" t="str">
            <v/>
          </cell>
          <cell r="AG1480" t="str">
            <v/>
          </cell>
          <cell r="AH1480" t="str">
            <v/>
          </cell>
          <cell r="AI1480" t="str">
            <v/>
          </cell>
          <cell r="AJ1480" t="str">
            <v/>
          </cell>
          <cell r="AK1480" t="str">
            <v/>
          </cell>
        </row>
        <row r="1481">
          <cell r="C1481" t="str">
            <v>INE377Y07441</v>
          </cell>
          <cell r="D1481" t="str">
            <v>Bajaj Housing Finance Ltd.</v>
          </cell>
          <cell r="E1481" t="str">
            <v>Bajaj Housing Finance 08.04% (Series 31 Tranche 3) 18-Jan-2027</v>
          </cell>
          <cell r="F1481" t="str">
            <v>Bond</v>
          </cell>
          <cell r="G1481">
            <v>46405</v>
          </cell>
          <cell r="H1481">
            <v>0.0804</v>
          </cell>
          <cell r="I1481">
            <v>100</v>
          </cell>
          <cell r="J1481">
            <v>99.9993</v>
          </cell>
          <cell r="K1481">
            <v>0.0801</v>
          </cell>
          <cell r="L1481">
            <v>0.009986000000000009</v>
          </cell>
          <cell r="M1481" t="str">
            <v>Maturity</v>
          </cell>
          <cell r="N1481">
            <v>46405</v>
          </cell>
          <cell r="O1481">
            <v>2.658469945355191</v>
          </cell>
          <cell r="P1481">
            <v>2.438113543874889</v>
          </cell>
          <cell r="Q1481">
            <v>2.2573035310386897</v>
          </cell>
          <cell r="R1481" t="str">
            <v>CRISIL AAA</v>
          </cell>
          <cell r="S1481" t="str">
            <v/>
          </cell>
          <cell r="T1481">
            <v>99.9997</v>
          </cell>
          <cell r="U1481">
            <v>0.0801</v>
          </cell>
          <cell r="V1481">
            <v>0.009984999999999994</v>
          </cell>
          <cell r="W1481" t="str">
            <v>Level-3</v>
          </cell>
          <cell r="X1481" t="str">
            <v>Maturity</v>
          </cell>
          <cell r="Y1481" t="str">
            <v/>
          </cell>
          <cell r="Z1481">
            <v>0</v>
          </cell>
          <cell r="AA1481" t="str">
            <v/>
          </cell>
          <cell r="AB1481" t="str">
            <v/>
          </cell>
          <cell r="AC1481" t="str">
            <v/>
          </cell>
          <cell r="AD1481" t="str">
            <v/>
          </cell>
          <cell r="AE1481" t="str">
            <v/>
          </cell>
          <cell r="AF1481" t="str">
            <v/>
          </cell>
          <cell r="AG1481" t="str">
            <v/>
          </cell>
          <cell r="AH1481" t="str">
            <v/>
          </cell>
          <cell r="AI1481" t="str">
            <v/>
          </cell>
          <cell r="AJ1481" t="str">
            <v/>
          </cell>
          <cell r="AK1481" t="str">
            <v/>
          </cell>
        </row>
        <row r="1482">
          <cell r="C1482" t="str">
            <v>INE813H07358</v>
          </cell>
          <cell r="D1482" t="str">
            <v>Torrent Power Ltd.</v>
          </cell>
          <cell r="E1482" t="str">
            <v>Torrent Power 08.40% (Series 12A) 16-Jan-2026</v>
          </cell>
          <cell r="F1482" t="str">
            <v>Bond</v>
          </cell>
          <cell r="G1482">
            <v>46038</v>
          </cell>
          <cell r="H1482">
            <v>0.084</v>
          </cell>
          <cell r="I1482">
            <v>100</v>
          </cell>
          <cell r="J1482">
            <v>100.3093</v>
          </cell>
          <cell r="K1482">
            <v>0.0817</v>
          </cell>
          <cell r="L1482">
            <v>0.011136999999999994</v>
          </cell>
          <cell r="M1482" t="str">
            <v>Maturity</v>
          </cell>
          <cell r="N1482">
            <v>46038</v>
          </cell>
          <cell r="O1482">
            <v>1.6529904933003967</v>
          </cell>
          <cell r="P1482">
            <v>1.5733734885215467</v>
          </cell>
          <cell r="Q1482">
            <v>1.4545377540182554</v>
          </cell>
          <cell r="R1482" t="str">
            <v>CRISIL AA+</v>
          </cell>
          <cell r="S1482" t="str">
            <v/>
          </cell>
          <cell r="T1482">
            <v>100.3101</v>
          </cell>
          <cell r="U1482">
            <v>0.0817</v>
          </cell>
          <cell r="V1482">
            <v>0.011156</v>
          </cell>
          <cell r="W1482" t="str">
            <v>Level-3</v>
          </cell>
          <cell r="X1482" t="str">
            <v>Maturity</v>
          </cell>
          <cell r="Y1482" t="str">
            <v/>
          </cell>
          <cell r="Z1482">
            <v>0</v>
          </cell>
          <cell r="AA1482" t="str">
            <v/>
          </cell>
          <cell r="AB1482" t="str">
            <v/>
          </cell>
          <cell r="AC1482" t="str">
            <v/>
          </cell>
          <cell r="AD1482" t="str">
            <v/>
          </cell>
          <cell r="AE1482" t="str">
            <v/>
          </cell>
          <cell r="AF1482" t="str">
            <v/>
          </cell>
          <cell r="AG1482" t="str">
            <v/>
          </cell>
          <cell r="AH1482" t="str">
            <v/>
          </cell>
          <cell r="AI1482" t="str">
            <v/>
          </cell>
          <cell r="AJ1482" t="str">
            <v/>
          </cell>
          <cell r="AK1482" t="str">
            <v/>
          </cell>
        </row>
        <row r="1483">
          <cell r="C1483" t="str">
            <v>INE813H07333</v>
          </cell>
          <cell r="D1483" t="str">
            <v>Torrent Power Ltd.</v>
          </cell>
          <cell r="E1483" t="str">
            <v>Torrent Power 08.40% (Series 12C) 18-Jan-2028</v>
          </cell>
          <cell r="F1483" t="str">
            <v>Bond</v>
          </cell>
          <cell r="G1483">
            <v>46770</v>
          </cell>
          <cell r="H1483">
            <v>0.084</v>
          </cell>
          <cell r="I1483">
            <v>100</v>
          </cell>
          <cell r="J1483">
            <v>100.4434</v>
          </cell>
          <cell r="K1483">
            <v>0.0823</v>
          </cell>
          <cell r="L1483">
            <v>0.012095999999999996</v>
          </cell>
          <cell r="M1483" t="str">
            <v>Maturity</v>
          </cell>
          <cell r="N1483">
            <v>46770</v>
          </cell>
          <cell r="O1483">
            <v>3.658469945355191</v>
          </cell>
          <cell r="P1483">
            <v>3.215686261992407</v>
          </cell>
          <cell r="Q1483">
            <v>2.9711598096575877</v>
          </cell>
          <cell r="R1483" t="str">
            <v>CRISIL AA+</v>
          </cell>
          <cell r="S1483" t="str">
            <v/>
          </cell>
          <cell r="T1483">
            <v>100.444</v>
          </cell>
          <cell r="U1483">
            <v>0.0823</v>
          </cell>
          <cell r="V1483">
            <v>0.011958999999999997</v>
          </cell>
          <cell r="W1483" t="str">
            <v>Level-3</v>
          </cell>
          <cell r="X1483" t="str">
            <v>Maturity</v>
          </cell>
          <cell r="Y1483" t="str">
            <v/>
          </cell>
          <cell r="Z1483">
            <v>0</v>
          </cell>
          <cell r="AA1483" t="str">
            <v/>
          </cell>
          <cell r="AB1483" t="str">
            <v/>
          </cell>
          <cell r="AC1483" t="str">
            <v/>
          </cell>
          <cell r="AD1483" t="str">
            <v/>
          </cell>
          <cell r="AE1483" t="str">
            <v/>
          </cell>
          <cell r="AF1483" t="str">
            <v/>
          </cell>
          <cell r="AG1483" t="str">
            <v/>
          </cell>
          <cell r="AH1483" t="str">
            <v/>
          </cell>
          <cell r="AI1483" t="str">
            <v/>
          </cell>
          <cell r="AJ1483" t="str">
            <v/>
          </cell>
          <cell r="AK1483" t="str">
            <v/>
          </cell>
        </row>
        <row r="1484">
          <cell r="C1484" t="str">
            <v>INE813H07325</v>
          </cell>
          <cell r="D1484" t="str">
            <v>Torrent Power Ltd.</v>
          </cell>
          <cell r="E1484" t="str">
            <v>Torrent Power 08.40% (Series 12D) 18-Jan-2029</v>
          </cell>
          <cell r="F1484" t="str">
            <v>Bond</v>
          </cell>
          <cell r="G1484">
            <v>47136</v>
          </cell>
          <cell r="H1484">
            <v>0.084</v>
          </cell>
          <cell r="I1484">
            <v>100</v>
          </cell>
          <cell r="J1484">
            <v>100.5614</v>
          </cell>
          <cell r="K1484">
            <v>0.082299</v>
          </cell>
          <cell r="L1484">
            <v>0.012079999999999994</v>
          </cell>
          <cell r="M1484" t="str">
            <v>Maturity</v>
          </cell>
          <cell r="N1484">
            <v>47136</v>
          </cell>
          <cell r="O1484">
            <v>4.658469945355192</v>
          </cell>
          <cell r="P1484">
            <v>3.941242929314924</v>
          </cell>
          <cell r="Q1484">
            <v>3.6415472335416776</v>
          </cell>
          <cell r="R1484" t="str">
            <v>CRISIL AA+</v>
          </cell>
          <cell r="S1484" t="str">
            <v/>
          </cell>
          <cell r="T1484">
            <v>100.562</v>
          </cell>
          <cell r="U1484">
            <v>0.082299</v>
          </cell>
          <cell r="V1484">
            <v>0.011789000000000008</v>
          </cell>
          <cell r="W1484" t="str">
            <v>Level-3</v>
          </cell>
          <cell r="X1484" t="str">
            <v>Maturity</v>
          </cell>
          <cell r="Y1484" t="str">
            <v/>
          </cell>
          <cell r="Z1484">
            <v>0</v>
          </cell>
          <cell r="AA1484" t="str">
            <v/>
          </cell>
          <cell r="AB1484" t="str">
            <v/>
          </cell>
          <cell r="AC1484" t="str">
            <v/>
          </cell>
          <cell r="AD1484" t="str">
            <v/>
          </cell>
          <cell r="AE1484" t="str">
            <v/>
          </cell>
          <cell r="AF1484" t="str">
            <v/>
          </cell>
          <cell r="AG1484" t="str">
            <v/>
          </cell>
          <cell r="AH1484" t="str">
            <v/>
          </cell>
          <cell r="AI1484" t="str">
            <v/>
          </cell>
          <cell r="AJ1484" t="str">
            <v/>
          </cell>
          <cell r="AK1484" t="str">
            <v/>
          </cell>
        </row>
        <row r="1485">
          <cell r="C1485" t="str">
            <v>INE813H07341</v>
          </cell>
          <cell r="D1485" t="str">
            <v>Torrent Power Ltd.</v>
          </cell>
          <cell r="E1485" t="str">
            <v>Torrent Power 08.40% (Series 12B) 18-Jan-2027</v>
          </cell>
          <cell r="F1485" t="str">
            <v>Bond</v>
          </cell>
          <cell r="G1485">
            <v>46405</v>
          </cell>
          <cell r="H1485">
            <v>0.084</v>
          </cell>
          <cell r="I1485">
            <v>100</v>
          </cell>
          <cell r="J1485">
            <v>100.2235</v>
          </cell>
          <cell r="K1485">
            <v>0.0827</v>
          </cell>
          <cell r="L1485">
            <v>0.012586</v>
          </cell>
          <cell r="M1485" t="str">
            <v>Maturity</v>
          </cell>
          <cell r="N1485">
            <v>46405</v>
          </cell>
          <cell r="O1485">
            <v>2.658469945355191</v>
          </cell>
          <cell r="P1485">
            <v>2.429666060367137</v>
          </cell>
          <cell r="Q1485">
            <v>2.2440805951483673</v>
          </cell>
          <cell r="R1485" t="str">
            <v>CRISIL AA+</v>
          </cell>
          <cell r="S1485" t="str">
            <v/>
          </cell>
          <cell r="T1485">
            <v>100.224</v>
          </cell>
          <cell r="U1485">
            <v>0.0827</v>
          </cell>
          <cell r="V1485">
            <v>0.012484999999999996</v>
          </cell>
          <cell r="W1485" t="str">
            <v>Level-3</v>
          </cell>
          <cell r="X1485" t="str">
            <v>Maturity</v>
          </cell>
          <cell r="Y1485" t="str">
            <v/>
          </cell>
          <cell r="Z1485">
            <v>0</v>
          </cell>
          <cell r="AA1485" t="str">
            <v/>
          </cell>
          <cell r="AB1485" t="str">
            <v/>
          </cell>
          <cell r="AC1485" t="str">
            <v/>
          </cell>
          <cell r="AD1485" t="str">
            <v/>
          </cell>
          <cell r="AE1485" t="str">
            <v/>
          </cell>
          <cell r="AF1485" t="str">
            <v/>
          </cell>
          <cell r="AG1485" t="str">
            <v/>
          </cell>
          <cell r="AH1485" t="str">
            <v/>
          </cell>
          <cell r="AI1485" t="str">
            <v/>
          </cell>
          <cell r="AJ1485" t="str">
            <v/>
          </cell>
          <cell r="AK1485" t="str">
            <v/>
          </cell>
        </row>
        <row r="1486">
          <cell r="C1486" t="str">
            <v>INE0KXY07034</v>
          </cell>
          <cell r="D1486" t="str">
            <v>Highways Infrastructure Trust</v>
          </cell>
          <cell r="E1486" t="str">
            <v>Highways Infrastructure Trust 08.34% (Series III) 18-Jan-2027</v>
          </cell>
          <cell r="F1486" t="str">
            <v>Bond</v>
          </cell>
          <cell r="G1486">
            <v>46405</v>
          </cell>
          <cell r="H1486">
            <v>0.0834</v>
          </cell>
          <cell r="I1486">
            <v>100</v>
          </cell>
          <cell r="J1486">
            <v>100.5863</v>
          </cell>
          <cell r="K1486">
            <v>0.0834</v>
          </cell>
          <cell r="L1486">
            <v>0.013286000000000006</v>
          </cell>
          <cell r="M1486" t="str">
            <v>Maturity</v>
          </cell>
          <cell r="N1486">
            <v>46405</v>
          </cell>
          <cell r="O1486">
            <v>2.6586046859794896</v>
          </cell>
          <cell r="P1486">
            <v>2.3823243092730353</v>
          </cell>
          <cell r="Q1486">
            <v>2.333667345127134</v>
          </cell>
          <cell r="R1486" t="str">
            <v>CRISIL AAA</v>
          </cell>
          <cell r="S1486">
            <v>0</v>
          </cell>
          <cell r="T1486">
            <v>100.5868</v>
          </cell>
          <cell r="U1486">
            <v>0.0834</v>
          </cell>
          <cell r="V1486">
            <v>0.013185000000000002</v>
          </cell>
          <cell r="W1486" t="str">
            <v>Level-3</v>
          </cell>
          <cell r="X1486" t="str">
            <v>Maturity</v>
          </cell>
          <cell r="Y1486" t="str">
            <v/>
          </cell>
          <cell r="Z1486">
            <v>0</v>
          </cell>
          <cell r="AA1486" t="str">
            <v/>
          </cell>
          <cell r="AB1486" t="str">
            <v/>
          </cell>
          <cell r="AC1486" t="str">
            <v/>
          </cell>
          <cell r="AD1486" t="str">
            <v/>
          </cell>
          <cell r="AE1486" t="str">
            <v/>
          </cell>
          <cell r="AF1486" t="str">
            <v/>
          </cell>
          <cell r="AG1486" t="str">
            <v/>
          </cell>
          <cell r="AH1486" t="str">
            <v/>
          </cell>
          <cell r="AI1486" t="str">
            <v/>
          </cell>
          <cell r="AJ1486" t="str">
            <v/>
          </cell>
          <cell r="AK1486" t="str">
            <v/>
          </cell>
        </row>
        <row r="1487">
          <cell r="C1487" t="str">
            <v>INE692Q07480</v>
          </cell>
          <cell r="D1487" t="str">
            <v>Toyota Financial Services India Ltd.</v>
          </cell>
          <cell r="E1487" t="str">
            <v>Toyota Fin Services 08.3645% (Series S43) 19-Mar-2027</v>
          </cell>
          <cell r="F1487" t="str">
            <v>Bond</v>
          </cell>
          <cell r="G1487">
            <v>46465</v>
          </cell>
          <cell r="H1487">
            <v>0.083645</v>
          </cell>
          <cell r="I1487">
            <v>100</v>
          </cell>
          <cell r="J1487">
            <v>100.2536</v>
          </cell>
          <cell r="K1487">
            <v>0.0824</v>
          </cell>
          <cell r="L1487">
            <v>0.012286000000000005</v>
          </cell>
          <cell r="M1487" t="str">
            <v>Maturity</v>
          </cell>
          <cell r="N1487">
            <v>46465</v>
          </cell>
          <cell r="O1487">
            <v>2.824657534246575</v>
          </cell>
          <cell r="P1487">
            <v>2.596688198474826</v>
          </cell>
          <cell r="Q1487">
            <v>2.3990097916434086</v>
          </cell>
          <cell r="R1487" t="str">
            <v>[ICRA]AAA</v>
          </cell>
          <cell r="S1487" t="str">
            <v/>
          </cell>
          <cell r="T1487">
            <v>100.2545</v>
          </cell>
          <cell r="U1487">
            <v>0.0824</v>
          </cell>
          <cell r="V1487">
            <v>0.012285000000000004</v>
          </cell>
          <cell r="W1487" t="str">
            <v>Level-3</v>
          </cell>
          <cell r="X1487" t="str">
            <v>Maturity</v>
          </cell>
          <cell r="Y1487" t="str">
            <v/>
          </cell>
          <cell r="Z1487">
            <v>0</v>
          </cell>
          <cell r="AA1487" t="str">
            <v/>
          </cell>
          <cell r="AB1487" t="str">
            <v/>
          </cell>
          <cell r="AC1487" t="str">
            <v/>
          </cell>
          <cell r="AD1487" t="str">
            <v/>
          </cell>
          <cell r="AE1487" t="str">
            <v/>
          </cell>
          <cell r="AF1487" t="str">
            <v/>
          </cell>
          <cell r="AG1487" t="str">
            <v/>
          </cell>
          <cell r="AH1487" t="str">
            <v/>
          </cell>
          <cell r="AI1487" t="str">
            <v/>
          </cell>
          <cell r="AJ1487" t="str">
            <v/>
          </cell>
          <cell r="AK1487" t="str">
            <v/>
          </cell>
        </row>
        <row r="1488">
          <cell r="C1488" t="str">
            <v>INE02KN07022</v>
          </cell>
          <cell r="D1488" t="str">
            <v>Godrej Finance Ltd.</v>
          </cell>
          <cell r="E1488" t="str">
            <v>Godrej Finance 08.75% (series A) 18-Jan-2027</v>
          </cell>
          <cell r="F1488" t="str">
            <v>Bond</v>
          </cell>
          <cell r="G1488">
            <v>46405</v>
          </cell>
          <cell r="H1488">
            <v>0.0875</v>
          </cell>
          <cell r="I1488">
            <v>100</v>
          </cell>
          <cell r="J1488">
            <v>100.0983</v>
          </cell>
          <cell r="K1488">
            <v>0.08671</v>
          </cell>
          <cell r="L1488">
            <v>0.016596</v>
          </cell>
          <cell r="M1488" t="str">
            <v>Maturity</v>
          </cell>
          <cell r="N1488">
            <v>46405</v>
          </cell>
          <cell r="O1488">
            <v>2.658469945355191</v>
          </cell>
          <cell r="P1488">
            <v>2.4210795931151186</v>
          </cell>
          <cell r="Q1488">
            <v>2.2278985130486686</v>
          </cell>
          <cell r="R1488" t="str">
            <v>CRISIL AA</v>
          </cell>
          <cell r="S1488" t="str">
            <v/>
          </cell>
          <cell r="T1488">
            <v>100.0988</v>
          </cell>
          <cell r="U1488">
            <v>0.08671</v>
          </cell>
          <cell r="V1488">
            <v>0.016595</v>
          </cell>
          <cell r="W1488" t="str">
            <v>Level-3</v>
          </cell>
          <cell r="X1488" t="str">
            <v>Maturity</v>
          </cell>
          <cell r="Y1488" t="str">
            <v/>
          </cell>
          <cell r="Z1488">
            <v>0</v>
          </cell>
          <cell r="AA1488" t="str">
            <v/>
          </cell>
          <cell r="AB1488" t="str">
            <v/>
          </cell>
          <cell r="AC1488" t="str">
            <v/>
          </cell>
          <cell r="AD1488" t="str">
            <v/>
          </cell>
          <cell r="AE1488" t="str">
            <v/>
          </cell>
          <cell r="AF1488" t="str">
            <v/>
          </cell>
          <cell r="AG1488" t="str">
            <v/>
          </cell>
          <cell r="AH1488" t="str">
            <v/>
          </cell>
          <cell r="AI1488" t="str">
            <v/>
          </cell>
          <cell r="AJ1488" t="str">
            <v/>
          </cell>
          <cell r="AK1488" t="str">
            <v/>
          </cell>
        </row>
        <row r="1489">
          <cell r="C1489" t="str">
            <v>INE062A08413</v>
          </cell>
          <cell r="D1489" t="str">
            <v>State Bank of India</v>
          </cell>
          <cell r="E1489" t="str">
            <v>SBI 08.134% Perpetual (Basel III AT-I Series 2) C 19-Jan-2034</v>
          </cell>
          <cell r="F1489" t="str">
            <v>Bond</v>
          </cell>
          <cell r="G1489">
            <v>81834</v>
          </cell>
          <cell r="H1489">
            <v>0.0834</v>
          </cell>
          <cell r="I1489">
            <v>100</v>
          </cell>
          <cell r="J1489">
            <v>101.7831</v>
          </cell>
          <cell r="K1489">
            <v>0.081879</v>
          </cell>
          <cell r="L1489">
            <v>0.009904999999999997</v>
          </cell>
          <cell r="M1489" t="str">
            <v>Maturity</v>
          </cell>
          <cell r="N1489">
            <v>81834</v>
          </cell>
          <cell r="O1489">
            <v>99.66120218579235</v>
          </cell>
          <cell r="P1489">
            <v>12.865960774091587</v>
          </cell>
          <cell r="Q1489">
            <v>11.89223635368797</v>
          </cell>
          <cell r="R1489" t="str">
            <v>CRISIL AA+</v>
          </cell>
          <cell r="S1489" t="str">
            <v/>
          </cell>
          <cell r="T1489">
            <v>101.7834</v>
          </cell>
          <cell r="U1489">
            <v>0.081879</v>
          </cell>
          <cell r="V1489">
            <v>0.00963</v>
          </cell>
          <cell r="W1489" t="str">
            <v>Level-1</v>
          </cell>
          <cell r="X1489" t="str">
            <v>Maturity</v>
          </cell>
          <cell r="Y1489" t="str">
            <v/>
          </cell>
          <cell r="Z1489">
            <v>0</v>
          </cell>
          <cell r="AA1489" t="str">
            <v/>
          </cell>
          <cell r="AB1489" t="str">
            <v/>
          </cell>
          <cell r="AC1489" t="str">
            <v/>
          </cell>
          <cell r="AD1489" t="str">
            <v/>
          </cell>
          <cell r="AE1489" t="str">
            <v/>
          </cell>
          <cell r="AF1489" t="str">
            <v/>
          </cell>
          <cell r="AG1489" t="str">
            <v/>
          </cell>
          <cell r="AH1489" t="str">
            <v/>
          </cell>
          <cell r="AI1489" t="str">
            <v/>
          </cell>
          <cell r="AJ1489" t="str">
            <v/>
          </cell>
          <cell r="AK1489" t="str">
            <v/>
          </cell>
        </row>
        <row r="1490">
          <cell r="C1490" t="str">
            <v>INE556F08KN9</v>
          </cell>
          <cell r="D1490" t="str">
            <v>Small Industries Development Bank Of India</v>
          </cell>
          <cell r="E1490" t="str">
            <v>SIDBI 07.75% (Series VII of FY- 2023-24) 10-Jun-2027</v>
          </cell>
          <cell r="F1490" t="str">
            <v>Bond</v>
          </cell>
          <cell r="G1490">
            <v>46548</v>
          </cell>
          <cell r="H1490">
            <v>0.0775</v>
          </cell>
          <cell r="I1490">
            <v>100</v>
          </cell>
          <cell r="J1490">
            <v>100.121</v>
          </cell>
          <cell r="K1490">
            <v>0.077</v>
          </cell>
          <cell r="L1490">
            <v>0.0067959999999999965</v>
          </cell>
          <cell r="M1490" t="str">
            <v>Maturity</v>
          </cell>
          <cell r="N1490">
            <v>46548</v>
          </cell>
          <cell r="O1490">
            <v>3.0502432816827607</v>
          </cell>
          <cell r="P1490">
            <v>2.7592234007699785</v>
          </cell>
          <cell r="Q1490">
            <v>2.561953018356526</v>
          </cell>
          <cell r="R1490" t="str">
            <v>CRISIL AAA</v>
          </cell>
          <cell r="S1490" t="str">
            <v/>
          </cell>
          <cell r="T1490">
            <v>100.1213</v>
          </cell>
          <cell r="U1490">
            <v>0.077</v>
          </cell>
          <cell r="V1490">
            <v>0.0064589999999999925</v>
          </cell>
          <cell r="W1490" t="str">
            <v>Level-2</v>
          </cell>
          <cell r="X1490" t="str">
            <v>Maturity</v>
          </cell>
          <cell r="Y1490" t="str">
            <v/>
          </cell>
          <cell r="Z1490">
            <v>0</v>
          </cell>
          <cell r="AA1490" t="str">
            <v/>
          </cell>
          <cell r="AB1490" t="str">
            <v/>
          </cell>
          <cell r="AC1490" t="str">
            <v/>
          </cell>
          <cell r="AD1490" t="str">
            <v/>
          </cell>
          <cell r="AE1490" t="str">
            <v/>
          </cell>
          <cell r="AF1490" t="str">
            <v/>
          </cell>
          <cell r="AG1490" t="str">
            <v/>
          </cell>
          <cell r="AH1490" t="str">
            <v/>
          </cell>
          <cell r="AI1490" t="str">
            <v/>
          </cell>
          <cell r="AJ1490" t="str">
            <v/>
          </cell>
          <cell r="AK1490" t="str">
            <v/>
          </cell>
        </row>
        <row r="1491">
          <cell r="C1491" t="str">
            <v>INE950O07438</v>
          </cell>
          <cell r="D1491" t="str">
            <v>Mahindra Rural Housing Finance Ltd.</v>
          </cell>
          <cell r="E1491" t="str">
            <v>Mahindra Rural Housing Finance 08.45% 22-Jan-2027</v>
          </cell>
          <cell r="F1491" t="str">
            <v>Bond</v>
          </cell>
          <cell r="G1491">
            <v>46409</v>
          </cell>
          <cell r="H1491">
            <v>0.0845</v>
          </cell>
          <cell r="I1491">
            <v>100</v>
          </cell>
          <cell r="J1491">
            <v>100.1742</v>
          </cell>
          <cell r="K1491">
            <v>0.083422</v>
          </cell>
          <cell r="L1491">
            <v>0.013308</v>
          </cell>
          <cell r="M1491" t="str">
            <v>Maturity</v>
          </cell>
          <cell r="N1491">
            <v>46409</v>
          </cell>
          <cell r="O1491">
            <v>2.6693914215135863</v>
          </cell>
          <cell r="P1491">
            <v>2.439722390959617</v>
          </cell>
          <cell r="Q1491">
            <v>2.2518671311452203</v>
          </cell>
          <cell r="R1491" t="str">
            <v>CRISIL AAA</v>
          </cell>
          <cell r="S1491" t="str">
            <v/>
          </cell>
          <cell r="T1491">
            <v>100.1748</v>
          </cell>
          <cell r="U1491">
            <v>0.083422</v>
          </cell>
          <cell r="V1491">
            <v>0.013307</v>
          </cell>
          <cell r="W1491" t="str">
            <v>Level-3</v>
          </cell>
          <cell r="X1491" t="str">
            <v>Maturity</v>
          </cell>
          <cell r="Y1491" t="str">
            <v/>
          </cell>
          <cell r="Z1491">
            <v>0</v>
          </cell>
          <cell r="AA1491" t="str">
            <v/>
          </cell>
          <cell r="AB1491" t="str">
            <v/>
          </cell>
          <cell r="AC1491" t="str">
            <v/>
          </cell>
          <cell r="AD1491" t="str">
            <v/>
          </cell>
          <cell r="AE1491" t="str">
            <v/>
          </cell>
          <cell r="AF1491" t="str">
            <v/>
          </cell>
          <cell r="AG1491" t="str">
            <v/>
          </cell>
          <cell r="AH1491" t="str">
            <v/>
          </cell>
          <cell r="AI1491" t="str">
            <v/>
          </cell>
          <cell r="AJ1491" t="str">
            <v/>
          </cell>
          <cell r="AK1491" t="str">
            <v/>
          </cell>
        </row>
        <row r="1492">
          <cell r="C1492" t="str">
            <v>INE248U07EW8</v>
          </cell>
          <cell r="D1492" t="str">
            <v>360 One Prime Ltd.</v>
          </cell>
          <cell r="E1492" t="str">
            <v>360 One Prime 09.61% (Erstwhile IIFL Wealth Prime Ltd.) (SeriesVI) 18-Jan-2027</v>
          </cell>
          <cell r="F1492" t="str">
            <v>Bond</v>
          </cell>
          <cell r="G1492">
            <v>46405</v>
          </cell>
          <cell r="H1492">
            <v>0.0961</v>
          </cell>
          <cell r="I1492">
            <v>100</v>
          </cell>
          <cell r="J1492">
            <v>100.3082</v>
          </cell>
          <cell r="K1492">
            <v>0.0943</v>
          </cell>
          <cell r="L1492">
            <v>0.024186</v>
          </cell>
          <cell r="M1492" t="str">
            <v>Maturity</v>
          </cell>
          <cell r="N1492">
            <v>46405</v>
          </cell>
          <cell r="O1492">
            <v>2.658469945355191</v>
          </cell>
          <cell r="P1492">
            <v>2.4010011125135264</v>
          </cell>
          <cell r="Q1492">
            <v>2.194097699454927</v>
          </cell>
          <cell r="R1492" t="str">
            <v>CRISIL AA</v>
          </cell>
          <cell r="S1492" t="str">
            <v/>
          </cell>
          <cell r="T1492">
            <v>100.309</v>
          </cell>
          <cell r="U1492">
            <v>0.0943</v>
          </cell>
          <cell r="V1492">
            <v>0.024184999999999998</v>
          </cell>
          <cell r="W1492" t="str">
            <v>Level-3</v>
          </cell>
          <cell r="X1492" t="str">
            <v>Maturity</v>
          </cell>
          <cell r="Y1492" t="str">
            <v/>
          </cell>
          <cell r="Z1492">
            <v>0</v>
          </cell>
          <cell r="AA1492" t="str">
            <v/>
          </cell>
          <cell r="AB1492" t="str">
            <v/>
          </cell>
          <cell r="AC1492" t="str">
            <v/>
          </cell>
          <cell r="AD1492" t="str">
            <v/>
          </cell>
          <cell r="AE1492" t="str">
            <v/>
          </cell>
          <cell r="AF1492" t="str">
            <v/>
          </cell>
          <cell r="AG1492" t="str">
            <v/>
          </cell>
          <cell r="AH1492" t="str">
            <v/>
          </cell>
          <cell r="AI1492" t="str">
            <v/>
          </cell>
          <cell r="AJ1492" t="str">
            <v/>
          </cell>
          <cell r="AK1492" t="str">
            <v/>
          </cell>
        </row>
        <row r="1493">
          <cell r="C1493" t="str">
            <v>INE248U07ER8</v>
          </cell>
          <cell r="D1493" t="str">
            <v>360 One Prime Ltd.</v>
          </cell>
          <cell r="E1493" t="str">
            <v>360 One Prime 09.66% (Erstwhile IIFL Wealth Prime Ltd.) (SeriesVIII) 18-Jan-2029</v>
          </cell>
          <cell r="F1493" t="str">
            <v>Bond</v>
          </cell>
          <cell r="G1493">
            <v>47136</v>
          </cell>
          <cell r="H1493">
            <v>0.0966</v>
          </cell>
          <cell r="I1493">
            <v>100</v>
          </cell>
          <cell r="J1493">
            <v>100.3719</v>
          </cell>
          <cell r="K1493">
            <v>0.0953</v>
          </cell>
          <cell r="L1493">
            <v>0.025080999999999992</v>
          </cell>
          <cell r="M1493" t="str">
            <v>Maturity</v>
          </cell>
          <cell r="N1493">
            <v>47136</v>
          </cell>
          <cell r="O1493">
            <v>4.658469945355192</v>
          </cell>
          <cell r="P1493">
            <v>3.851256677969267</v>
          </cell>
          <cell r="Q1493">
            <v>3.5161660531080683</v>
          </cell>
          <cell r="R1493" t="str">
            <v>CRISIL AA</v>
          </cell>
          <cell r="S1493" t="str">
            <v/>
          </cell>
          <cell r="T1493">
            <v>100.3725</v>
          </cell>
          <cell r="U1493">
            <v>0.0953</v>
          </cell>
          <cell r="V1493">
            <v>0.024490000000000012</v>
          </cell>
          <cell r="W1493" t="str">
            <v>Level-3</v>
          </cell>
          <cell r="X1493" t="str">
            <v>Maturity</v>
          </cell>
          <cell r="Y1493" t="str">
            <v/>
          </cell>
          <cell r="Z1493">
            <v>0</v>
          </cell>
          <cell r="AA1493" t="str">
            <v/>
          </cell>
          <cell r="AB1493" t="str">
            <v/>
          </cell>
          <cell r="AC1493" t="str">
            <v/>
          </cell>
          <cell r="AD1493" t="str">
            <v/>
          </cell>
          <cell r="AE1493" t="str">
            <v/>
          </cell>
          <cell r="AF1493" t="str">
            <v/>
          </cell>
          <cell r="AG1493" t="str">
            <v/>
          </cell>
          <cell r="AH1493" t="str">
            <v/>
          </cell>
          <cell r="AI1493" t="str">
            <v/>
          </cell>
          <cell r="AJ1493" t="str">
            <v/>
          </cell>
          <cell r="AK1493" t="str">
            <v/>
          </cell>
        </row>
        <row r="1494">
          <cell r="C1494" t="str">
            <v>INE163N08289</v>
          </cell>
          <cell r="D1494" t="str">
            <v>ONGC Petro Additions Ltd.</v>
          </cell>
          <cell r="E1494" t="str">
            <v>ONGC Petro Additions 08.29% (Series XII) 25-Jan-2027</v>
          </cell>
          <cell r="F1494" t="str">
            <v>Bond</v>
          </cell>
          <cell r="G1494">
            <v>46412</v>
          </cell>
          <cell r="H1494">
            <v>0.0829</v>
          </cell>
          <cell r="I1494">
            <v>100</v>
          </cell>
          <cell r="J1494">
            <v>99.9951</v>
          </cell>
          <cell r="K1494">
            <v>0.0826</v>
          </cell>
          <cell r="L1494">
            <v>0.012486000000000011</v>
          </cell>
          <cell r="M1494" t="str">
            <v>Maturity</v>
          </cell>
          <cell r="N1494">
            <v>46412</v>
          </cell>
          <cell r="O1494">
            <v>2.677610599595778</v>
          </cell>
          <cell r="P1494">
            <v>2.450358758751651</v>
          </cell>
          <cell r="Q1494">
            <v>2.263401772355118</v>
          </cell>
          <cell r="R1494" t="str">
            <v>CRISIL AA</v>
          </cell>
          <cell r="S1494" t="str">
            <v/>
          </cell>
          <cell r="T1494">
            <v>99.9955</v>
          </cell>
          <cell r="U1494">
            <v>0.0826</v>
          </cell>
          <cell r="V1494">
            <v>0.012484999999999996</v>
          </cell>
          <cell r="W1494" t="str">
            <v>Level-3</v>
          </cell>
          <cell r="X1494" t="str">
            <v>Maturity</v>
          </cell>
          <cell r="Y1494" t="str">
            <v/>
          </cell>
          <cell r="Z1494">
            <v>0</v>
          </cell>
          <cell r="AA1494" t="str">
            <v/>
          </cell>
          <cell r="AB1494" t="str">
            <v/>
          </cell>
          <cell r="AC1494" t="str">
            <v/>
          </cell>
          <cell r="AD1494" t="str">
            <v/>
          </cell>
          <cell r="AE1494" t="str">
            <v/>
          </cell>
          <cell r="AF1494" t="str">
            <v/>
          </cell>
          <cell r="AG1494" t="str">
            <v/>
          </cell>
          <cell r="AH1494" t="str">
            <v/>
          </cell>
          <cell r="AI1494" t="str">
            <v/>
          </cell>
          <cell r="AJ1494" t="str">
            <v/>
          </cell>
          <cell r="AK1494" t="str">
            <v/>
          </cell>
        </row>
        <row r="1495">
          <cell r="C1495" t="str">
            <v>INE248U07EV0</v>
          </cell>
          <cell r="D1495" t="str">
            <v>360 One Prime Ltd.</v>
          </cell>
          <cell r="E1495" t="str">
            <v>360 One Prime 09.22% (Erstwhile IIFL Wealth Prime Ltd.) (Series II) 18-Jul-2025</v>
          </cell>
          <cell r="F1495" t="str">
            <v>Bond</v>
          </cell>
          <cell r="G1495">
            <v>45856</v>
          </cell>
          <cell r="H1495">
            <v>0.0922</v>
          </cell>
          <cell r="I1495">
            <v>100</v>
          </cell>
          <cell r="J1495">
            <v>99.8539</v>
          </cell>
          <cell r="K1495">
            <v>0.0936</v>
          </cell>
          <cell r="L1495">
            <v>0.023037000000000002</v>
          </cell>
          <cell r="M1495" t="str">
            <v>Maturity</v>
          </cell>
          <cell r="N1495">
            <v>45856</v>
          </cell>
          <cell r="O1495">
            <v>1.1543603563140954</v>
          </cell>
          <cell r="P1495">
            <v>1.1097795579189058</v>
          </cell>
          <cell r="Q1495">
            <v>1.0147947676654223</v>
          </cell>
          <cell r="R1495" t="str">
            <v>CRISIL AA</v>
          </cell>
          <cell r="S1495" t="str">
            <v/>
          </cell>
          <cell r="T1495">
            <v>99.8539</v>
          </cell>
          <cell r="U1495">
            <v>0.0936</v>
          </cell>
          <cell r="V1495">
            <v>0.023055999999999993</v>
          </cell>
          <cell r="W1495" t="str">
            <v>Level-3</v>
          </cell>
          <cell r="X1495" t="str">
            <v>Maturity</v>
          </cell>
          <cell r="Y1495" t="str">
            <v/>
          </cell>
          <cell r="Z1495">
            <v>0</v>
          </cell>
          <cell r="AA1495" t="str">
            <v/>
          </cell>
          <cell r="AB1495" t="str">
            <v/>
          </cell>
          <cell r="AC1495" t="str">
            <v/>
          </cell>
          <cell r="AD1495" t="str">
            <v/>
          </cell>
          <cell r="AE1495" t="str">
            <v/>
          </cell>
          <cell r="AF1495" t="str">
            <v/>
          </cell>
          <cell r="AG1495" t="str">
            <v/>
          </cell>
          <cell r="AH1495" t="str">
            <v/>
          </cell>
          <cell r="AI1495" t="str">
            <v/>
          </cell>
          <cell r="AJ1495" t="str">
            <v/>
          </cell>
          <cell r="AK1495" t="str">
            <v/>
          </cell>
        </row>
        <row r="1496">
          <cell r="C1496" t="str">
            <v>INE248U07EQ0</v>
          </cell>
          <cell r="D1496" t="str">
            <v>360 One Prime Ltd.</v>
          </cell>
          <cell r="E1496" t="str">
            <v>360 One Prime 09.41% (Erstwhile IIFL Wealth Prime Ltd.) (Series IV) 17-Jan-2026</v>
          </cell>
          <cell r="F1496" t="str">
            <v>Bond</v>
          </cell>
          <cell r="G1496">
            <v>46039</v>
          </cell>
          <cell r="H1496">
            <v>0.0941</v>
          </cell>
          <cell r="I1496">
            <v>100</v>
          </cell>
          <cell r="J1496">
            <v>99.8983</v>
          </cell>
          <cell r="K1496">
            <v>0.0943</v>
          </cell>
          <cell r="L1496">
            <v>0.023736999999999994</v>
          </cell>
          <cell r="M1496" t="str">
            <v>Maturity</v>
          </cell>
          <cell r="N1496">
            <v>46039</v>
          </cell>
          <cell r="O1496">
            <v>1.655730219327794</v>
          </cell>
          <cell r="P1496">
            <v>1.567231875886366</v>
          </cell>
          <cell r="Q1496">
            <v>1.432177534393097</v>
          </cell>
          <cell r="R1496" t="str">
            <v>CRISIL AA</v>
          </cell>
          <cell r="S1496" t="str">
            <v/>
          </cell>
          <cell r="T1496">
            <v>99.8986</v>
          </cell>
          <cell r="U1496">
            <v>0.0943</v>
          </cell>
          <cell r="V1496">
            <v>0.023756</v>
          </cell>
          <cell r="W1496" t="str">
            <v>Level-3</v>
          </cell>
          <cell r="X1496" t="str">
            <v>Maturity</v>
          </cell>
          <cell r="Y1496" t="str">
            <v/>
          </cell>
          <cell r="Z1496">
            <v>0</v>
          </cell>
          <cell r="AA1496" t="str">
            <v/>
          </cell>
          <cell r="AB1496" t="str">
            <v/>
          </cell>
          <cell r="AC1496" t="str">
            <v/>
          </cell>
          <cell r="AD1496" t="str">
            <v/>
          </cell>
          <cell r="AE1496" t="str">
            <v/>
          </cell>
          <cell r="AF1496" t="str">
            <v/>
          </cell>
          <cell r="AG1496" t="str">
            <v/>
          </cell>
          <cell r="AH1496" t="str">
            <v/>
          </cell>
          <cell r="AI1496" t="str">
            <v/>
          </cell>
          <cell r="AJ1496" t="str">
            <v/>
          </cell>
          <cell r="AK1496" t="str">
            <v/>
          </cell>
        </row>
        <row r="1497">
          <cell r="C1497" t="str">
            <v>INE018A08BJ8</v>
          </cell>
          <cell r="D1497" t="str">
            <v>Larsen &amp; Toubro Ltd.</v>
          </cell>
          <cell r="E1497" t="str">
            <v>Larsen &amp; Toubro 07.58%  02-May-2025</v>
          </cell>
          <cell r="F1497" t="str">
            <v>Bond</v>
          </cell>
          <cell r="G1497">
            <v>45779</v>
          </cell>
          <cell r="H1497">
            <v>0.0758</v>
          </cell>
          <cell r="I1497">
            <v>100</v>
          </cell>
          <cell r="J1497">
            <v>99.8904</v>
          </cell>
          <cell r="K1497">
            <v>0.0767</v>
          </cell>
          <cell r="L1497">
            <v>0.0065820000000000045</v>
          </cell>
          <cell r="M1497" t="str">
            <v>Maturity</v>
          </cell>
          <cell r="N1497">
            <v>45779</v>
          </cell>
          <cell r="O1497">
            <v>0.9452054794520548</v>
          </cell>
          <cell r="P1497">
            <v>0.9424657534246575</v>
          </cell>
          <cell r="Q1497">
            <v>0.8753280889984746</v>
          </cell>
          <cell r="R1497" t="str">
            <v>CRISIL AAA</v>
          </cell>
          <cell r="S1497" t="str">
            <v/>
          </cell>
          <cell r="T1497">
            <v>99.8915</v>
          </cell>
          <cell r="U1497">
            <v>0.0767</v>
          </cell>
          <cell r="V1497">
            <v>0.0065006666666666685</v>
          </cell>
          <cell r="W1497" t="str">
            <v>Level-3</v>
          </cell>
          <cell r="X1497" t="str">
            <v>Maturity</v>
          </cell>
          <cell r="Y1497" t="str">
            <v/>
          </cell>
          <cell r="Z1497">
            <v>0</v>
          </cell>
          <cell r="AA1497" t="str">
            <v/>
          </cell>
          <cell r="AB1497" t="str">
            <v/>
          </cell>
          <cell r="AC1497" t="str">
            <v/>
          </cell>
          <cell r="AD1497" t="str">
            <v/>
          </cell>
          <cell r="AE1497" t="str">
            <v/>
          </cell>
          <cell r="AF1497" t="str">
            <v/>
          </cell>
          <cell r="AG1497" t="str">
            <v/>
          </cell>
          <cell r="AH1497" t="str">
            <v/>
          </cell>
          <cell r="AI1497" t="str">
            <v/>
          </cell>
          <cell r="AJ1497" t="str">
            <v/>
          </cell>
          <cell r="AK1497" t="str">
            <v/>
          </cell>
        </row>
        <row r="1498">
          <cell r="C1498" t="str">
            <v>INE725H08188</v>
          </cell>
          <cell r="D1498" t="str">
            <v>Tata Projects Ltd.</v>
          </cell>
          <cell r="E1498" t="str">
            <v>Tata Projects 08.33% (Series P) 24-Jun-2027</v>
          </cell>
          <cell r="F1498" t="str">
            <v>Bond</v>
          </cell>
          <cell r="G1498">
            <v>46562</v>
          </cell>
          <cell r="H1498">
            <v>0.0833</v>
          </cell>
          <cell r="I1498">
            <v>100</v>
          </cell>
          <cell r="J1498">
            <v>100.3225</v>
          </cell>
          <cell r="K1498">
            <v>0.0821</v>
          </cell>
          <cell r="L1498">
            <v>0.011896000000000004</v>
          </cell>
          <cell r="M1498" t="str">
            <v>Maturity</v>
          </cell>
          <cell r="N1498">
            <v>46562</v>
          </cell>
          <cell r="O1498">
            <v>3.0901639344262297</v>
          </cell>
          <cell r="P1498">
            <v>2.77048970030684</v>
          </cell>
          <cell r="Q1498">
            <v>2.560289899553498</v>
          </cell>
          <cell r="R1498" t="str">
            <v>IND AA</v>
          </cell>
          <cell r="S1498" t="str">
            <v/>
          </cell>
          <cell r="T1498">
            <v>100.323</v>
          </cell>
          <cell r="U1498">
            <v>0.0821</v>
          </cell>
          <cell r="V1498">
            <v>0.011758999999999992</v>
          </cell>
          <cell r="W1498" t="str">
            <v>Level-3</v>
          </cell>
          <cell r="X1498" t="str">
            <v>Maturity</v>
          </cell>
          <cell r="Y1498" t="str">
            <v/>
          </cell>
          <cell r="Z1498">
            <v>0</v>
          </cell>
          <cell r="AA1498" t="str">
            <v/>
          </cell>
          <cell r="AB1498" t="str">
            <v/>
          </cell>
          <cell r="AC1498" t="str">
            <v/>
          </cell>
          <cell r="AD1498" t="str">
            <v/>
          </cell>
          <cell r="AE1498" t="str">
            <v/>
          </cell>
          <cell r="AF1498" t="str">
            <v/>
          </cell>
          <cell r="AG1498" t="str">
            <v/>
          </cell>
          <cell r="AH1498" t="str">
            <v/>
          </cell>
          <cell r="AI1498" t="str">
            <v/>
          </cell>
          <cell r="AJ1498" t="str">
            <v/>
          </cell>
          <cell r="AK1498" t="str">
            <v/>
          </cell>
        </row>
        <row r="1499">
          <cell r="C1499" t="str">
            <v>INE028A08323</v>
          </cell>
          <cell r="D1499" t="str">
            <v>Bank of Baroda</v>
          </cell>
          <cell r="E1499" t="str">
            <v>Bank of Baroda 07.57% (Series III) 25-Jan-2034</v>
          </cell>
          <cell r="F1499" t="str">
            <v>Bond</v>
          </cell>
          <cell r="G1499">
            <v>48969</v>
          </cell>
          <cell r="H1499">
            <v>0.0757</v>
          </cell>
          <cell r="I1499">
            <v>100</v>
          </cell>
          <cell r="J1499">
            <v>101.2905</v>
          </cell>
          <cell r="K1499">
            <v>0.0737</v>
          </cell>
          <cell r="L1499">
            <v>0.003041000000000002</v>
          </cell>
          <cell r="M1499" t="str">
            <v>Maturity</v>
          </cell>
          <cell r="N1499">
            <v>48969</v>
          </cell>
          <cell r="O1499">
            <v>9.6775956284153</v>
          </cell>
          <cell r="P1499">
            <v>7.054779560953211</v>
          </cell>
          <cell r="Q1499">
            <v>6.570531396994701</v>
          </cell>
          <cell r="R1499" t="str">
            <v>CRISIL AAA</v>
          </cell>
          <cell r="S1499" t="str">
            <v/>
          </cell>
          <cell r="T1499">
            <v>101.291</v>
          </cell>
          <cell r="U1499">
            <v>0.0737</v>
          </cell>
          <cell r="V1499">
            <v>0.002808000000000005</v>
          </cell>
          <cell r="W1499" t="str">
            <v>Level-3</v>
          </cell>
          <cell r="X1499" t="str">
            <v>Maturity</v>
          </cell>
          <cell r="Y1499" t="str">
            <v/>
          </cell>
          <cell r="Z1499">
            <v>0</v>
          </cell>
          <cell r="AA1499" t="str">
            <v/>
          </cell>
          <cell r="AB1499" t="str">
            <v/>
          </cell>
          <cell r="AC1499" t="str">
            <v/>
          </cell>
          <cell r="AD1499" t="str">
            <v/>
          </cell>
          <cell r="AE1499" t="str">
            <v/>
          </cell>
          <cell r="AF1499" t="str">
            <v/>
          </cell>
          <cell r="AG1499" t="str">
            <v/>
          </cell>
          <cell r="AH1499" t="str">
            <v/>
          </cell>
          <cell r="AI1499" t="str">
            <v/>
          </cell>
          <cell r="AJ1499" t="str">
            <v/>
          </cell>
          <cell r="AK1499" t="str">
            <v/>
          </cell>
        </row>
        <row r="1500">
          <cell r="C1500" t="str">
            <v>INE721A07QW0</v>
          </cell>
          <cell r="D1500" t="str">
            <v>Shriram Finance Ltd.</v>
          </cell>
          <cell r="E1500" t="str">
            <v>Shriram Finance (Erstwhile STFC) 07.4507% (Tranche C) 23-Apr-2025</v>
          </cell>
          <cell r="F1500" t="str">
            <v>Bond</v>
          </cell>
          <cell r="G1500">
            <v>45770</v>
          </cell>
          <cell r="H1500">
            <v>0.074507</v>
          </cell>
          <cell r="I1500">
            <v>100</v>
          </cell>
          <cell r="J1500">
            <v>98.9336</v>
          </cell>
          <cell r="K1500">
            <v>0.086877</v>
          </cell>
          <cell r="L1500">
            <v>0.016758999999999996</v>
          </cell>
          <cell r="M1500" t="str">
            <v>Maturity</v>
          </cell>
          <cell r="N1500">
            <v>45770</v>
          </cell>
          <cell r="O1500">
            <v>0.9205479452054794</v>
          </cell>
          <cell r="P1500">
            <v>0.9119148066727331</v>
          </cell>
          <cell r="Q1500">
            <v>0.8390230050619648</v>
          </cell>
          <cell r="R1500" t="str">
            <v>CRISIL AA+</v>
          </cell>
          <cell r="S1500" t="str">
            <v/>
          </cell>
          <cell r="T1500">
            <v>98.9312</v>
          </cell>
          <cell r="U1500">
            <v>0.086877</v>
          </cell>
          <cell r="V1500">
            <v>0.016677666666666674</v>
          </cell>
          <cell r="W1500" t="str">
            <v>Level-3</v>
          </cell>
          <cell r="X1500" t="str">
            <v>Maturity</v>
          </cell>
          <cell r="Y1500" t="str">
            <v/>
          </cell>
          <cell r="Z1500">
            <v>0</v>
          </cell>
          <cell r="AA1500" t="str">
            <v/>
          </cell>
          <cell r="AB1500" t="str">
            <v/>
          </cell>
          <cell r="AC1500" t="str">
            <v/>
          </cell>
          <cell r="AD1500" t="str">
            <v/>
          </cell>
          <cell r="AE1500" t="str">
            <v/>
          </cell>
          <cell r="AF1500" t="str">
            <v/>
          </cell>
          <cell r="AG1500" t="str">
            <v/>
          </cell>
          <cell r="AH1500" t="str">
            <v/>
          </cell>
          <cell r="AI1500" t="str">
            <v/>
          </cell>
          <cell r="AJ1500" t="str">
            <v/>
          </cell>
          <cell r="AK1500" t="str">
            <v/>
          </cell>
        </row>
        <row r="1501">
          <cell r="C1501" t="str">
            <v>INE071G07637</v>
          </cell>
          <cell r="D1501" t="str">
            <v>ICICI Home Finance Co. Ltd.</v>
          </cell>
          <cell r="E1501" t="str">
            <v>ICICI HFCL 08.061% (Series HDBJAN241) 25-Mar-2026</v>
          </cell>
          <cell r="F1501" t="str">
            <v>Bond</v>
          </cell>
          <cell r="G1501">
            <v>46106</v>
          </cell>
          <cell r="H1501">
            <v>0.08061</v>
          </cell>
          <cell r="I1501">
            <v>100</v>
          </cell>
          <cell r="J1501">
            <v>99.9264</v>
          </cell>
          <cell r="K1501">
            <v>0.080798</v>
          </cell>
          <cell r="L1501">
            <v>0.010234999999999994</v>
          </cell>
          <cell r="M1501" t="str">
            <v>Maturity</v>
          </cell>
          <cell r="N1501">
            <v>46106</v>
          </cell>
          <cell r="O1501">
            <v>1.841095890410959</v>
          </cell>
          <cell r="P1501">
            <v>1.7637473990912382</v>
          </cell>
          <cell r="Q1501">
            <v>1.6318936555130914</v>
          </cell>
          <cell r="R1501" t="str">
            <v>[ICRA]AAA</v>
          </cell>
          <cell r="S1501" t="str">
            <v/>
          </cell>
          <cell r="T1501">
            <v>99.927</v>
          </cell>
          <cell r="U1501">
            <v>0.080798</v>
          </cell>
          <cell r="V1501">
            <v>0.009856000000000004</v>
          </cell>
          <cell r="W1501" t="str">
            <v>Level-2</v>
          </cell>
          <cell r="X1501" t="str">
            <v>Maturity</v>
          </cell>
          <cell r="Y1501" t="str">
            <v/>
          </cell>
          <cell r="Z1501">
            <v>0</v>
          </cell>
          <cell r="AA1501" t="str">
            <v/>
          </cell>
          <cell r="AB1501" t="str">
            <v/>
          </cell>
          <cell r="AC1501" t="str">
            <v/>
          </cell>
          <cell r="AD1501" t="str">
            <v/>
          </cell>
          <cell r="AE1501" t="str">
            <v/>
          </cell>
          <cell r="AF1501" t="str">
            <v/>
          </cell>
          <cell r="AG1501" t="str">
            <v/>
          </cell>
          <cell r="AH1501" t="str">
            <v/>
          </cell>
          <cell r="AI1501" t="str">
            <v/>
          </cell>
          <cell r="AJ1501" t="str">
            <v/>
          </cell>
          <cell r="AK1501" t="str">
            <v/>
          </cell>
        </row>
        <row r="1502">
          <cell r="C1502" t="str">
            <v>INE602A07020</v>
          </cell>
          <cell r="D1502" t="str">
            <v>PCBL Ltd.</v>
          </cell>
          <cell r="E1502" t="str">
            <v>PCBL 08.79% (series 1) 29-Jan-2029</v>
          </cell>
          <cell r="F1502" t="str">
            <v>Bond</v>
          </cell>
          <cell r="G1502">
            <v>47147</v>
          </cell>
          <cell r="H1502">
            <v>0.0879</v>
          </cell>
          <cell r="I1502">
            <v>100</v>
          </cell>
          <cell r="J1502">
            <v>99.3913</v>
          </cell>
          <cell r="K1502">
            <v>0.09</v>
          </cell>
          <cell r="L1502">
            <v>0.019780999999999993</v>
          </cell>
          <cell r="M1502" t="str">
            <v>Maturity</v>
          </cell>
          <cell r="N1502">
            <v>47147</v>
          </cell>
          <cell r="O1502">
            <v>4.688524590163935</v>
          </cell>
          <cell r="P1502">
            <v>2.6780448058964956</v>
          </cell>
          <cell r="Q1502">
            <v>2.4569218402720145</v>
          </cell>
          <cell r="R1502" t="str">
            <v>CRISIL AA</v>
          </cell>
          <cell r="S1502" t="str">
            <v/>
          </cell>
          <cell r="T1502">
            <v>99.3913</v>
          </cell>
          <cell r="U1502">
            <v>0.09</v>
          </cell>
          <cell r="V1502">
            <v>0.019490000000000007</v>
          </cell>
          <cell r="W1502" t="str">
            <v>Level-3</v>
          </cell>
          <cell r="X1502" t="str">
            <v>Maturity</v>
          </cell>
          <cell r="Y1502" t="str">
            <v/>
          </cell>
          <cell r="Z1502">
            <v>0</v>
          </cell>
          <cell r="AA1502" t="str">
            <v/>
          </cell>
          <cell r="AB1502" t="str">
            <v/>
          </cell>
          <cell r="AC1502" t="str">
            <v/>
          </cell>
          <cell r="AD1502" t="str">
            <v/>
          </cell>
          <cell r="AE1502" t="str">
            <v/>
          </cell>
          <cell r="AF1502" t="str">
            <v/>
          </cell>
          <cell r="AG1502" t="str">
            <v/>
          </cell>
          <cell r="AH1502" t="str">
            <v/>
          </cell>
          <cell r="AI1502" t="str">
            <v/>
          </cell>
          <cell r="AJ1502" t="str">
            <v/>
          </cell>
          <cell r="AK1502" t="str">
            <v/>
          </cell>
        </row>
        <row r="1503">
          <cell r="C1503" t="str">
            <v>INE774D07VE1</v>
          </cell>
          <cell r="D1503" t="str">
            <v>Mahindra &amp; Mahindra Financial Services Ltd.</v>
          </cell>
          <cell r="E1503" t="str">
            <v>MMFSL 08.25% (Series AA2024) 25-Mar-2027</v>
          </cell>
          <cell r="F1503" t="str">
            <v>Bond</v>
          </cell>
          <cell r="G1503">
            <v>46471</v>
          </cell>
          <cell r="H1503">
            <v>0.0825</v>
          </cell>
          <cell r="I1503">
            <v>100</v>
          </cell>
          <cell r="J1503">
            <v>100.0116</v>
          </cell>
          <cell r="K1503">
            <v>0.0823</v>
          </cell>
          <cell r="L1503">
            <v>0.012186000000000002</v>
          </cell>
          <cell r="M1503" t="str">
            <v>Maturity</v>
          </cell>
          <cell r="N1503">
            <v>46471</v>
          </cell>
          <cell r="O1503">
            <v>2.8392095216707838</v>
          </cell>
          <cell r="P1503">
            <v>2.5819078379206637</v>
          </cell>
          <cell r="Q1503">
            <v>2.385575014248049</v>
          </cell>
          <cell r="R1503" t="str">
            <v>CRISIL AAA</v>
          </cell>
          <cell r="S1503" t="str">
            <v/>
          </cell>
          <cell r="T1503">
            <v>100.0119</v>
          </cell>
          <cell r="U1503">
            <v>0.0823</v>
          </cell>
          <cell r="V1503">
            <v>0.012185000000000001</v>
          </cell>
          <cell r="W1503" t="str">
            <v>Level-3</v>
          </cell>
          <cell r="X1503" t="str">
            <v>Maturity</v>
          </cell>
          <cell r="Y1503" t="str">
            <v/>
          </cell>
          <cell r="Z1503">
            <v>0</v>
          </cell>
          <cell r="AA1503" t="str">
            <v/>
          </cell>
          <cell r="AB1503" t="str">
            <v/>
          </cell>
          <cell r="AC1503" t="str">
            <v/>
          </cell>
          <cell r="AD1503" t="str">
            <v/>
          </cell>
          <cell r="AE1503" t="str">
            <v/>
          </cell>
          <cell r="AF1503" t="str">
            <v/>
          </cell>
          <cell r="AG1503" t="str">
            <v/>
          </cell>
          <cell r="AH1503" t="str">
            <v/>
          </cell>
          <cell r="AI1503" t="str">
            <v/>
          </cell>
          <cell r="AJ1503" t="str">
            <v/>
          </cell>
          <cell r="AK1503" t="str">
            <v/>
          </cell>
        </row>
        <row r="1504">
          <cell r="C1504" t="str">
            <v>INE507T07120</v>
          </cell>
          <cell r="D1504" t="str">
            <v>Summit Digitel Infrastructure Ltd.</v>
          </cell>
          <cell r="E1504" t="str">
            <v>Summit Digitel Infrastructure 08.06%  29-Jan-2029</v>
          </cell>
          <cell r="F1504" t="str">
            <v>Bond</v>
          </cell>
          <cell r="G1504">
            <v>47147</v>
          </cell>
          <cell r="H1504">
            <v>0.0806</v>
          </cell>
          <cell r="I1504">
            <v>100</v>
          </cell>
          <cell r="J1504">
            <v>100.9402</v>
          </cell>
          <cell r="K1504">
            <v>0.0805</v>
          </cell>
          <cell r="L1504">
            <v>0.010280999999999998</v>
          </cell>
          <cell r="M1504" t="str">
            <v>Maturity</v>
          </cell>
          <cell r="N1504">
            <v>47147</v>
          </cell>
          <cell r="O1504">
            <v>4.6887341866906205</v>
          </cell>
          <cell r="P1504">
            <v>3.9090028056790875</v>
          </cell>
          <cell r="Q1504">
            <v>3.831886097957689</v>
          </cell>
          <cell r="R1504" t="str">
            <v>CRISIL AAA</v>
          </cell>
          <cell r="S1504" t="str">
            <v/>
          </cell>
          <cell r="T1504">
            <v>100.9407</v>
          </cell>
          <cell r="U1504">
            <v>0.0805</v>
          </cell>
          <cell r="V1504">
            <v>0.009989999999999999</v>
          </cell>
          <cell r="W1504" t="str">
            <v>Level-3</v>
          </cell>
          <cell r="X1504" t="str">
            <v>Maturity</v>
          </cell>
          <cell r="Y1504" t="str">
            <v/>
          </cell>
          <cell r="Z1504">
            <v>0</v>
          </cell>
          <cell r="AA1504" t="str">
            <v/>
          </cell>
          <cell r="AB1504" t="str">
            <v/>
          </cell>
          <cell r="AC1504" t="str">
            <v/>
          </cell>
          <cell r="AD1504" t="str">
            <v/>
          </cell>
          <cell r="AE1504" t="str">
            <v/>
          </cell>
          <cell r="AF1504" t="str">
            <v/>
          </cell>
          <cell r="AG1504" t="str">
            <v/>
          </cell>
          <cell r="AH1504" t="str">
            <v/>
          </cell>
          <cell r="AI1504" t="str">
            <v/>
          </cell>
          <cell r="AJ1504" t="str">
            <v/>
          </cell>
          <cell r="AK1504" t="str">
            <v/>
          </cell>
        </row>
        <row r="1505">
          <cell r="C1505" t="str">
            <v>INE414G07JA0</v>
          </cell>
          <cell r="D1505" t="str">
            <v>Muthoot Finance Ltd.</v>
          </cell>
          <cell r="E1505" t="str">
            <v>Muthoot Fin 08.85% (Series 31-A Option I) 30-Jan-2029</v>
          </cell>
          <cell r="F1505" t="str">
            <v>Bond</v>
          </cell>
          <cell r="G1505">
            <v>47148</v>
          </cell>
          <cell r="H1505">
            <v>0.0885</v>
          </cell>
          <cell r="I1505">
            <v>100</v>
          </cell>
          <cell r="J1505">
            <v>99.5861</v>
          </cell>
          <cell r="K1505">
            <v>0.0894</v>
          </cell>
          <cell r="L1505">
            <v>0.01918099999999999</v>
          </cell>
          <cell r="M1505" t="str">
            <v>Maturity</v>
          </cell>
          <cell r="N1505">
            <v>47148</v>
          </cell>
          <cell r="O1505">
            <v>4.691256830601093</v>
          </cell>
          <cell r="P1505">
            <v>3.937493298805951</v>
          </cell>
          <cell r="Q1505">
            <v>3.614368733987471</v>
          </cell>
          <cell r="R1505" t="str">
            <v>CRISIL AA+</v>
          </cell>
          <cell r="S1505" t="str">
            <v/>
          </cell>
          <cell r="T1505">
            <v>99.5863</v>
          </cell>
          <cell r="U1505">
            <v>0.0894</v>
          </cell>
          <cell r="V1505">
            <v>0.01870200000000001</v>
          </cell>
          <cell r="W1505" t="str">
            <v>Level-3</v>
          </cell>
          <cell r="X1505" t="str">
            <v>Maturity</v>
          </cell>
          <cell r="Y1505" t="str">
            <v/>
          </cell>
          <cell r="Z1505">
            <v>0</v>
          </cell>
          <cell r="AA1505" t="str">
            <v/>
          </cell>
          <cell r="AB1505" t="str">
            <v/>
          </cell>
          <cell r="AC1505" t="str">
            <v/>
          </cell>
          <cell r="AD1505" t="str">
            <v/>
          </cell>
          <cell r="AE1505" t="str">
            <v/>
          </cell>
          <cell r="AF1505" t="str">
            <v/>
          </cell>
          <cell r="AG1505" t="str">
            <v/>
          </cell>
          <cell r="AH1505" t="str">
            <v/>
          </cell>
          <cell r="AI1505" t="str">
            <v/>
          </cell>
          <cell r="AJ1505" t="str">
            <v/>
          </cell>
          <cell r="AK1505" t="str">
            <v/>
          </cell>
        </row>
        <row r="1506">
          <cell r="C1506" t="str">
            <v>INE053F07CD7</v>
          </cell>
          <cell r="D1506" t="str">
            <v>Indian Railway Finance Corporation Ltd.</v>
          </cell>
          <cell r="E1506" t="str">
            <v>IRFC 06.90% (Series 150) 05-Jun-2035</v>
          </cell>
          <cell r="F1506" t="str">
            <v>Bond</v>
          </cell>
          <cell r="G1506">
            <v>49465</v>
          </cell>
          <cell r="H1506">
            <v>0.069</v>
          </cell>
          <cell r="I1506">
            <v>100</v>
          </cell>
          <cell r="J1506">
            <v>96.8119</v>
          </cell>
          <cell r="K1506">
            <v>0.0733</v>
          </cell>
          <cell r="L1506">
            <v>0.0025080000000000102</v>
          </cell>
          <cell r="M1506" t="str">
            <v>Maturity</v>
          </cell>
          <cell r="N1506">
            <v>49465</v>
          </cell>
          <cell r="O1506">
            <v>11.038356164383561</v>
          </cell>
          <cell r="P1506">
            <v>7.9651903216831395</v>
          </cell>
          <cell r="Q1506">
            <v>7.421215244277592</v>
          </cell>
          <cell r="R1506" t="str">
            <v>CRISIL AAA</v>
          </cell>
          <cell r="S1506" t="str">
            <v/>
          </cell>
          <cell r="T1506">
            <v>96.8119</v>
          </cell>
          <cell r="U1506">
            <v>0.0733</v>
          </cell>
          <cell r="V1506">
            <v>0.0022250000000000048</v>
          </cell>
          <cell r="W1506" t="str">
            <v>Level-3</v>
          </cell>
          <cell r="X1506" t="str">
            <v>Maturity</v>
          </cell>
          <cell r="Y1506" t="str">
            <v/>
          </cell>
          <cell r="Z1506">
            <v>0</v>
          </cell>
          <cell r="AA1506" t="str">
            <v/>
          </cell>
          <cell r="AB1506" t="str">
            <v/>
          </cell>
          <cell r="AC1506" t="str">
            <v/>
          </cell>
          <cell r="AD1506" t="str">
            <v/>
          </cell>
          <cell r="AE1506" t="str">
            <v/>
          </cell>
          <cell r="AF1506" t="str">
            <v/>
          </cell>
          <cell r="AG1506" t="str">
            <v/>
          </cell>
          <cell r="AH1506" t="str">
            <v/>
          </cell>
          <cell r="AI1506" t="str">
            <v/>
          </cell>
          <cell r="AJ1506" t="str">
            <v/>
          </cell>
          <cell r="AK1506" t="str">
            <v/>
          </cell>
        </row>
        <row r="1507">
          <cell r="C1507" t="str">
            <v>INE896L07942</v>
          </cell>
          <cell r="D1507" t="str">
            <v>Indostar Capital Finance Ltd.</v>
          </cell>
          <cell r="E1507" t="str">
            <v>Indostar Capital Finance 09.95% (Series XV 25) 24-Sep-2025</v>
          </cell>
          <cell r="F1507" t="str">
            <v>Bond</v>
          </cell>
          <cell r="G1507">
            <v>45924</v>
          </cell>
          <cell r="H1507">
            <v>0.0995</v>
          </cell>
          <cell r="I1507">
            <v>100</v>
          </cell>
          <cell r="J1507">
            <v>99.3459</v>
          </cell>
          <cell r="K1507">
            <v>0.109</v>
          </cell>
          <cell r="L1507">
            <v>0.038437</v>
          </cell>
          <cell r="M1507" t="str">
            <v>Maturity</v>
          </cell>
          <cell r="N1507">
            <v>45924</v>
          </cell>
          <cell r="O1507">
            <v>1.3406168126356763</v>
          </cell>
          <cell r="P1507">
            <v>1.2590052336514597</v>
          </cell>
          <cell r="Q1507">
            <v>1.2256074311525527</v>
          </cell>
          <cell r="R1507" t="str">
            <v>CRISIL AA-</v>
          </cell>
          <cell r="S1507" t="str">
            <v/>
          </cell>
          <cell r="T1507">
            <v>99.3448</v>
          </cell>
          <cell r="U1507">
            <v>0.109</v>
          </cell>
          <cell r="V1507">
            <v>0.038456000000000004</v>
          </cell>
          <cell r="W1507" t="str">
            <v>Level-3</v>
          </cell>
          <cell r="X1507" t="str">
            <v>Maturity</v>
          </cell>
          <cell r="Y1507" t="str">
            <v/>
          </cell>
          <cell r="Z1507">
            <v>0</v>
          </cell>
          <cell r="AA1507" t="str">
            <v/>
          </cell>
          <cell r="AB1507" t="str">
            <v/>
          </cell>
          <cell r="AC1507" t="str">
            <v/>
          </cell>
          <cell r="AD1507" t="str">
            <v/>
          </cell>
          <cell r="AE1507" t="str">
            <v/>
          </cell>
          <cell r="AF1507" t="str">
            <v/>
          </cell>
          <cell r="AG1507" t="str">
            <v/>
          </cell>
          <cell r="AH1507" t="str">
            <v/>
          </cell>
          <cell r="AI1507" t="str">
            <v/>
          </cell>
          <cell r="AJ1507" t="str">
            <v/>
          </cell>
          <cell r="AK1507" t="str">
            <v/>
          </cell>
        </row>
        <row r="1508">
          <cell r="C1508" t="str">
            <v>INE401Y07027</v>
          </cell>
          <cell r="D1508" t="str">
            <v>Hinduja Housing Finance Ltd.</v>
          </cell>
          <cell r="E1508" t="str">
            <v>Hinduja Housing Finance 08.85% (Series II) 01-Feb-2027</v>
          </cell>
          <cell r="F1508" t="str">
            <v>Bond</v>
          </cell>
          <cell r="G1508">
            <v>46419</v>
          </cell>
          <cell r="H1508">
            <v>0.0885</v>
          </cell>
          <cell r="I1508">
            <v>100</v>
          </cell>
          <cell r="J1508">
            <v>99.1313</v>
          </cell>
          <cell r="K1508">
            <v>0.091929</v>
          </cell>
          <cell r="L1508">
            <v>0.02058399999999999</v>
          </cell>
          <cell r="M1508" t="str">
            <v>Maturity</v>
          </cell>
          <cell r="N1508">
            <v>46419</v>
          </cell>
          <cell r="O1508">
            <v>2.69672131147541</v>
          </cell>
          <cell r="P1508">
            <v>2.455602836692285</v>
          </cell>
          <cell r="Q1508">
            <v>2.248866763949199</v>
          </cell>
          <cell r="R1508" t="str">
            <v>CARE AA</v>
          </cell>
          <cell r="S1508" t="str">
            <v/>
          </cell>
          <cell r="T1508">
            <v>99.131</v>
          </cell>
          <cell r="U1508">
            <v>0.091929</v>
          </cell>
          <cell r="V1508">
            <v>0.02020899999999999</v>
          </cell>
          <cell r="W1508" t="str">
            <v>Level-3</v>
          </cell>
          <cell r="X1508" t="str">
            <v>Maturity</v>
          </cell>
          <cell r="Y1508" t="str">
            <v/>
          </cell>
          <cell r="Z1508">
            <v>0</v>
          </cell>
          <cell r="AA1508" t="str">
            <v/>
          </cell>
          <cell r="AB1508" t="str">
            <v/>
          </cell>
          <cell r="AC1508" t="str">
            <v/>
          </cell>
          <cell r="AD1508" t="str">
            <v/>
          </cell>
          <cell r="AE1508" t="str">
            <v/>
          </cell>
          <cell r="AF1508" t="str">
            <v/>
          </cell>
          <cell r="AG1508" t="str">
            <v/>
          </cell>
          <cell r="AH1508" t="str">
            <v/>
          </cell>
          <cell r="AI1508" t="str">
            <v/>
          </cell>
          <cell r="AJ1508" t="str">
            <v/>
          </cell>
          <cell r="AK1508" t="str">
            <v/>
          </cell>
        </row>
        <row r="1509">
          <cell r="C1509" t="str">
            <v>INE401Y07019</v>
          </cell>
          <cell r="D1509" t="str">
            <v>Hinduja Housing Finance Ltd.</v>
          </cell>
          <cell r="E1509" t="str">
            <v>Hinduja Housing Finance 08.85% (Series I) 01-Jan-2027</v>
          </cell>
          <cell r="F1509" t="str">
            <v>Bond</v>
          </cell>
          <cell r="G1509">
            <v>46388</v>
          </cell>
          <cell r="H1509">
            <v>0.0885</v>
          </cell>
          <cell r="I1509">
            <v>100</v>
          </cell>
          <cell r="J1509">
            <v>99.1777</v>
          </cell>
          <cell r="K1509">
            <v>0.091929</v>
          </cell>
          <cell r="L1509">
            <v>0.021815</v>
          </cell>
          <cell r="M1509" t="str">
            <v>Maturity</v>
          </cell>
          <cell r="N1509">
            <v>46388</v>
          </cell>
          <cell r="O1509">
            <v>2.6117898046260946</v>
          </cell>
          <cell r="P1509">
            <v>2.3840766439830485</v>
          </cell>
          <cell r="Q1509">
            <v>2.183362328487519</v>
          </cell>
          <cell r="R1509" t="str">
            <v>CARE AA</v>
          </cell>
          <cell r="S1509" t="str">
            <v/>
          </cell>
          <cell r="T1509">
            <v>99.1774</v>
          </cell>
          <cell r="U1509">
            <v>0.091929</v>
          </cell>
          <cell r="V1509">
            <v>0.021613999999999994</v>
          </cell>
          <cell r="W1509" t="str">
            <v>Level-3</v>
          </cell>
          <cell r="X1509" t="str">
            <v>Maturity</v>
          </cell>
          <cell r="Y1509" t="str">
            <v/>
          </cell>
          <cell r="Z1509">
            <v>0</v>
          </cell>
          <cell r="AA1509" t="str">
            <v/>
          </cell>
          <cell r="AB1509" t="str">
            <v/>
          </cell>
          <cell r="AC1509" t="str">
            <v/>
          </cell>
          <cell r="AD1509" t="str">
            <v/>
          </cell>
          <cell r="AE1509" t="str">
            <v/>
          </cell>
          <cell r="AF1509" t="str">
            <v/>
          </cell>
          <cell r="AG1509" t="str">
            <v/>
          </cell>
          <cell r="AH1509" t="str">
            <v/>
          </cell>
          <cell r="AI1509" t="str">
            <v/>
          </cell>
          <cell r="AJ1509" t="str">
            <v/>
          </cell>
          <cell r="AK1509" t="str">
            <v/>
          </cell>
        </row>
        <row r="1510">
          <cell r="C1510" t="str">
            <v>INE261F08EG3</v>
          </cell>
          <cell r="D1510" t="str">
            <v>National Bank for Agriculture &amp; Rural Development</v>
          </cell>
          <cell r="E1510" t="str">
            <v>NABARD 07.68% (Series 24F) 30-Apr-2029</v>
          </cell>
          <cell r="F1510" t="str">
            <v>Bond</v>
          </cell>
          <cell r="G1510">
            <v>47238</v>
          </cell>
          <cell r="H1510">
            <v>0.0768</v>
          </cell>
          <cell r="I1510">
            <v>100</v>
          </cell>
          <cell r="J1510">
            <v>100.1024</v>
          </cell>
          <cell r="K1510">
            <v>0.0765</v>
          </cell>
          <cell r="L1510">
            <v>0.006280999999999995</v>
          </cell>
          <cell r="M1510" t="str">
            <v>Maturity</v>
          </cell>
          <cell r="N1510">
            <v>47238</v>
          </cell>
          <cell r="O1510">
            <v>4.93972602739726</v>
          </cell>
          <cell r="P1510">
            <v>4.2732881791458155</v>
          </cell>
          <cell r="Q1510">
            <v>3.9696127999496658</v>
          </cell>
          <cell r="R1510" t="str">
            <v>CRISIL AAA</v>
          </cell>
          <cell r="S1510" t="str">
            <v/>
          </cell>
          <cell r="T1510">
            <v>100.1031</v>
          </cell>
          <cell r="U1510">
            <v>0.0765</v>
          </cell>
          <cell r="V1510">
            <v>0.005690000000000001</v>
          </cell>
          <cell r="W1510" t="str">
            <v>Level-2</v>
          </cell>
          <cell r="X1510" t="str">
            <v>Maturity</v>
          </cell>
          <cell r="Y1510" t="str">
            <v/>
          </cell>
          <cell r="Z1510">
            <v>0</v>
          </cell>
          <cell r="AA1510" t="str">
            <v/>
          </cell>
          <cell r="AB1510" t="str">
            <v/>
          </cell>
          <cell r="AC1510" t="str">
            <v/>
          </cell>
          <cell r="AD1510" t="str">
            <v/>
          </cell>
          <cell r="AE1510" t="str">
            <v/>
          </cell>
          <cell r="AF1510" t="str">
            <v/>
          </cell>
          <cell r="AG1510" t="str">
            <v/>
          </cell>
          <cell r="AH1510" t="str">
            <v/>
          </cell>
          <cell r="AI1510" t="str">
            <v/>
          </cell>
          <cell r="AJ1510" t="str">
            <v/>
          </cell>
          <cell r="AK1510" t="str">
            <v/>
          </cell>
        </row>
        <row r="1511">
          <cell r="C1511" t="str">
            <v>INE115A07NU6</v>
          </cell>
          <cell r="D1511" t="str">
            <v>LIC Housing Finance Ltd.</v>
          </cell>
          <cell r="E1511" t="str">
            <v>LICHF 08.80% (Tranche 376) 25-Jan-2029</v>
          </cell>
          <cell r="F1511" t="str">
            <v>Bond</v>
          </cell>
          <cell r="G1511">
            <v>47143</v>
          </cell>
          <cell r="H1511">
            <v>0.088</v>
          </cell>
          <cell r="I1511">
            <v>100</v>
          </cell>
          <cell r="J1511">
            <v>103.53</v>
          </cell>
          <cell r="K1511">
            <v>0.0785</v>
          </cell>
          <cell r="L1511">
            <v>0.008280999999999997</v>
          </cell>
          <cell r="M1511" t="str">
            <v>Maturity</v>
          </cell>
          <cell r="N1511">
            <v>47143</v>
          </cell>
          <cell r="O1511">
            <v>4.6775956284153</v>
          </cell>
          <cell r="P1511">
            <v>3.946293326400792</v>
          </cell>
          <cell r="Q1511">
            <v>3.6590573262872432</v>
          </cell>
          <cell r="R1511" t="str">
            <v>CRISIL AAA</v>
          </cell>
          <cell r="S1511" t="str">
            <v/>
          </cell>
          <cell r="T1511">
            <v>103.5321</v>
          </cell>
          <cell r="U1511">
            <v>0.0785</v>
          </cell>
          <cell r="V1511">
            <v>0.00793300000000001</v>
          </cell>
          <cell r="W1511" t="str">
            <v>Level-3</v>
          </cell>
          <cell r="X1511" t="str">
            <v>Maturity</v>
          </cell>
          <cell r="Y1511" t="str">
            <v/>
          </cell>
          <cell r="Z1511">
            <v>0</v>
          </cell>
          <cell r="AA1511" t="str">
            <v/>
          </cell>
          <cell r="AB1511" t="str">
            <v/>
          </cell>
          <cell r="AC1511" t="str">
            <v/>
          </cell>
          <cell r="AD1511" t="str">
            <v/>
          </cell>
          <cell r="AE1511" t="str">
            <v/>
          </cell>
          <cell r="AF1511" t="str">
            <v/>
          </cell>
          <cell r="AG1511" t="str">
            <v/>
          </cell>
          <cell r="AH1511" t="str">
            <v/>
          </cell>
          <cell r="AI1511" t="str">
            <v/>
          </cell>
          <cell r="AJ1511" t="str">
            <v/>
          </cell>
          <cell r="AK1511" t="str">
            <v/>
          </cell>
        </row>
        <row r="1512">
          <cell r="C1512" t="str">
            <v>INE020B08EV1</v>
          </cell>
          <cell r="D1512" t="str">
            <v>Rural Electrification Corporation Ltd.</v>
          </cell>
          <cell r="E1512" t="str">
            <v>RECL 07.64% (Series 230-B) 31-Jan-2034</v>
          </cell>
          <cell r="F1512" t="str">
            <v>Bond</v>
          </cell>
          <cell r="G1512">
            <v>48975</v>
          </cell>
          <cell r="H1512">
            <v>0.0764</v>
          </cell>
          <cell r="I1512">
            <v>100</v>
          </cell>
          <cell r="J1512">
            <v>100.8689</v>
          </cell>
          <cell r="K1512">
            <v>0.074996</v>
          </cell>
          <cell r="L1512">
            <v>0.004336999999999994</v>
          </cell>
          <cell r="M1512" t="str">
            <v>Maturity</v>
          </cell>
          <cell r="N1512">
            <v>48975</v>
          </cell>
          <cell r="O1512">
            <v>9.693989071038251</v>
          </cell>
          <cell r="P1512">
            <v>7.028388115616055</v>
          </cell>
          <cell r="Q1512">
            <v>6.538059784051341</v>
          </cell>
          <cell r="R1512" t="str">
            <v>CRISIL AAA</v>
          </cell>
          <cell r="S1512" t="str">
            <v/>
          </cell>
          <cell r="T1512">
            <v>100.8693</v>
          </cell>
          <cell r="U1512">
            <v>0.074996</v>
          </cell>
          <cell r="V1512">
            <v>0.004341999999999999</v>
          </cell>
          <cell r="W1512" t="str">
            <v>Level-2</v>
          </cell>
          <cell r="X1512" t="str">
            <v>Maturity</v>
          </cell>
          <cell r="Y1512" t="str">
            <v/>
          </cell>
          <cell r="Z1512">
            <v>0</v>
          </cell>
          <cell r="AA1512" t="str">
            <v/>
          </cell>
          <cell r="AB1512" t="str">
            <v/>
          </cell>
          <cell r="AC1512" t="str">
            <v/>
          </cell>
          <cell r="AD1512" t="str">
            <v/>
          </cell>
          <cell r="AE1512" t="str">
            <v/>
          </cell>
          <cell r="AF1512" t="str">
            <v/>
          </cell>
          <cell r="AG1512" t="str">
            <v/>
          </cell>
          <cell r="AH1512" t="str">
            <v/>
          </cell>
          <cell r="AI1512" t="str">
            <v/>
          </cell>
          <cell r="AJ1512" t="str">
            <v/>
          </cell>
          <cell r="AK1512" t="str">
            <v/>
          </cell>
        </row>
        <row r="1513">
          <cell r="C1513" t="str">
            <v>INE121A07RT7</v>
          </cell>
          <cell r="D1513" t="str">
            <v>Cholamandalam Investment &amp; Finance Co. Ltd.</v>
          </cell>
          <cell r="E1513" t="str">
            <v>Cholamandalam Investment &amp; Fin 08.50% (Series III Tranche IV) 30-Jan-2027</v>
          </cell>
          <cell r="F1513" t="str">
            <v>Bond</v>
          </cell>
          <cell r="G1513">
            <v>46417</v>
          </cell>
          <cell r="H1513">
            <v>0.085</v>
          </cell>
          <cell r="I1513">
            <v>100</v>
          </cell>
          <cell r="J1513">
            <v>99.637</v>
          </cell>
          <cell r="K1513">
            <v>0.08625</v>
          </cell>
          <cell r="L1513">
            <v>0.016135999999999998</v>
          </cell>
          <cell r="M1513" t="str">
            <v>Maturity</v>
          </cell>
          <cell r="N1513">
            <v>46417</v>
          </cell>
          <cell r="O1513">
            <v>2.691249345010854</v>
          </cell>
          <cell r="P1513">
            <v>2.4596628461043313</v>
          </cell>
          <cell r="Q1513">
            <v>2.264361653490754</v>
          </cell>
          <cell r="R1513" t="str">
            <v>[ICRA]AA+</v>
          </cell>
          <cell r="S1513" t="str">
            <v/>
          </cell>
          <cell r="T1513">
            <v>99.6371</v>
          </cell>
          <cell r="U1513">
            <v>0.08625</v>
          </cell>
          <cell r="V1513">
            <v>0.015551999999999996</v>
          </cell>
          <cell r="W1513" t="str">
            <v>Level-3</v>
          </cell>
          <cell r="X1513" t="str">
            <v>Maturity</v>
          </cell>
          <cell r="Y1513" t="str">
            <v/>
          </cell>
          <cell r="Z1513">
            <v>0</v>
          </cell>
          <cell r="AA1513" t="str">
            <v/>
          </cell>
          <cell r="AB1513" t="str">
            <v/>
          </cell>
          <cell r="AC1513" t="str">
            <v/>
          </cell>
          <cell r="AD1513" t="str">
            <v/>
          </cell>
          <cell r="AE1513" t="str">
            <v/>
          </cell>
          <cell r="AF1513" t="str">
            <v/>
          </cell>
          <cell r="AG1513" t="str">
            <v/>
          </cell>
          <cell r="AH1513" t="str">
            <v/>
          </cell>
          <cell r="AI1513" t="str">
            <v/>
          </cell>
          <cell r="AJ1513" t="str">
            <v/>
          </cell>
          <cell r="AK1513" t="str">
            <v/>
          </cell>
        </row>
        <row r="1514">
          <cell r="C1514" t="str">
            <v>INE220B08126</v>
          </cell>
          <cell r="D1514" t="str">
            <v>Kalpataru Projects International Ltd.</v>
          </cell>
          <cell r="E1514" t="str">
            <v>Kalpataru Projects International 08.32% 05-Feb-2027</v>
          </cell>
          <cell r="F1514" t="str">
            <v>Bond</v>
          </cell>
          <cell r="G1514">
            <v>46423</v>
          </cell>
          <cell r="H1514">
            <v>0.0832</v>
          </cell>
          <cell r="I1514">
            <v>100</v>
          </cell>
          <cell r="J1514">
            <v>99.3721</v>
          </cell>
          <cell r="K1514">
            <v>0.0856</v>
          </cell>
          <cell r="L1514">
            <v>0.015486</v>
          </cell>
          <cell r="M1514" t="str">
            <v>Maturity</v>
          </cell>
          <cell r="N1514">
            <v>46423</v>
          </cell>
          <cell r="O1514">
            <v>2.7076427876338047</v>
          </cell>
          <cell r="P1514">
            <v>2.480064085253111</v>
          </cell>
          <cell r="Q1514">
            <v>2.2845100269464913</v>
          </cell>
          <cell r="R1514" t="str">
            <v>CRISIL AA</v>
          </cell>
          <cell r="S1514" t="str">
            <v/>
          </cell>
          <cell r="T1514">
            <v>99.3719</v>
          </cell>
          <cell r="U1514">
            <v>0.0856</v>
          </cell>
          <cell r="V1514">
            <v>0.015384999999999996</v>
          </cell>
          <cell r="W1514" t="str">
            <v>Level-3</v>
          </cell>
          <cell r="X1514" t="str">
            <v>Maturity</v>
          </cell>
          <cell r="Y1514">
            <v>0.00938</v>
          </cell>
          <cell r="Z1514">
            <v>0</v>
          </cell>
          <cell r="AA1514" t="str">
            <v/>
          </cell>
          <cell r="AB1514" t="str">
            <v/>
          </cell>
          <cell r="AC1514" t="str">
            <v/>
          </cell>
          <cell r="AD1514" t="str">
            <v/>
          </cell>
          <cell r="AE1514" t="str">
            <v/>
          </cell>
          <cell r="AF1514" t="str">
            <v/>
          </cell>
          <cell r="AG1514" t="str">
            <v/>
          </cell>
          <cell r="AH1514" t="str">
            <v/>
          </cell>
          <cell r="AI1514" t="str">
            <v/>
          </cell>
          <cell r="AJ1514" t="str">
            <v/>
          </cell>
          <cell r="AK1514" t="str">
            <v/>
          </cell>
        </row>
        <row r="1515">
          <cell r="C1515" t="str">
            <v>INE115A07QN4</v>
          </cell>
          <cell r="D1515" t="str">
            <v>LIC Housing Finance Ltd.</v>
          </cell>
          <cell r="E1515" t="str">
            <v>LICHF 07.69% (Tranche 437) 06-Feb-2034</v>
          </cell>
          <cell r="F1515" t="str">
            <v>Bond</v>
          </cell>
          <cell r="G1515">
            <v>48981</v>
          </cell>
          <cell r="H1515">
            <v>0.0769</v>
          </cell>
          <cell r="I1515">
            <v>100</v>
          </cell>
          <cell r="J1515">
            <v>99.8743</v>
          </cell>
          <cell r="K1515">
            <v>0.077</v>
          </cell>
          <cell r="L1515">
            <v>0.006340999999999999</v>
          </cell>
          <cell r="M1515" t="str">
            <v>Maturity</v>
          </cell>
          <cell r="N1515">
            <v>48981</v>
          </cell>
          <cell r="O1515">
            <v>9.710382513661202</v>
          </cell>
          <cell r="P1515">
            <v>7.034881255481731</v>
          </cell>
          <cell r="Q1515">
            <v>6.531923171292229</v>
          </cell>
          <cell r="R1515" t="str">
            <v>CRISIL AAA</v>
          </cell>
          <cell r="S1515" t="str">
            <v/>
          </cell>
          <cell r="T1515">
            <v>99.8746</v>
          </cell>
          <cell r="U1515">
            <v>0.077</v>
          </cell>
          <cell r="V1515">
            <v>0.006208000000000005</v>
          </cell>
          <cell r="W1515" t="str">
            <v>Level-3</v>
          </cell>
          <cell r="X1515" t="str">
            <v>Maturity</v>
          </cell>
          <cell r="Y1515" t="str">
            <v/>
          </cell>
          <cell r="Z1515">
            <v>0</v>
          </cell>
          <cell r="AA1515" t="str">
            <v/>
          </cell>
          <cell r="AB1515" t="str">
            <v/>
          </cell>
          <cell r="AC1515" t="str">
            <v/>
          </cell>
          <cell r="AD1515" t="str">
            <v/>
          </cell>
          <cell r="AE1515" t="str">
            <v/>
          </cell>
          <cell r="AF1515" t="str">
            <v/>
          </cell>
          <cell r="AG1515" t="str">
            <v/>
          </cell>
          <cell r="AH1515" t="str">
            <v/>
          </cell>
          <cell r="AI1515" t="str">
            <v/>
          </cell>
          <cell r="AJ1515" t="str">
            <v/>
          </cell>
          <cell r="AK1515" t="str">
            <v/>
          </cell>
        </row>
        <row r="1516">
          <cell r="C1516" t="str">
            <v>INE053F09GR4</v>
          </cell>
          <cell r="D1516" t="str">
            <v>Indian Railway Finance Corporation Ltd.</v>
          </cell>
          <cell r="E1516" t="str">
            <v>IRFC 08.80% (Series - 67 B) 03-Feb-2030</v>
          </cell>
          <cell r="F1516" t="str">
            <v>Bond</v>
          </cell>
          <cell r="G1516">
            <v>47517</v>
          </cell>
          <cell r="H1516">
            <v>0.088</v>
          </cell>
          <cell r="I1516">
            <v>100</v>
          </cell>
          <cell r="J1516">
            <v>106.7078</v>
          </cell>
          <cell r="K1516">
            <v>0.074731</v>
          </cell>
          <cell r="L1516">
            <v>0.004372000000000001</v>
          </cell>
          <cell r="M1516" t="str">
            <v>Maturity</v>
          </cell>
          <cell r="N1516">
            <v>47517</v>
          </cell>
          <cell r="O1516">
            <v>5.703016692866233</v>
          </cell>
          <cell r="P1516">
            <v>4.603897737533678</v>
          </cell>
          <cell r="Q1516">
            <v>4.438067139820707</v>
          </cell>
          <cell r="R1516" t="str">
            <v>CRISIL AAA</v>
          </cell>
          <cell r="S1516" t="str">
            <v/>
          </cell>
          <cell r="T1516">
            <v>106.7106</v>
          </cell>
          <cell r="U1516">
            <v>0.074731</v>
          </cell>
          <cell r="V1516">
            <v>0.004193000000000002</v>
          </cell>
          <cell r="W1516" t="str">
            <v>Level-2</v>
          </cell>
          <cell r="X1516" t="str">
            <v>Maturity</v>
          </cell>
          <cell r="Y1516" t="str">
            <v/>
          </cell>
          <cell r="Z1516">
            <v>0</v>
          </cell>
          <cell r="AA1516" t="str">
            <v/>
          </cell>
          <cell r="AB1516" t="str">
            <v/>
          </cell>
          <cell r="AC1516" t="str">
            <v/>
          </cell>
          <cell r="AD1516" t="str">
            <v/>
          </cell>
          <cell r="AE1516" t="str">
            <v/>
          </cell>
          <cell r="AF1516" t="str">
            <v/>
          </cell>
          <cell r="AG1516" t="str">
            <v/>
          </cell>
          <cell r="AH1516" t="str">
            <v/>
          </cell>
          <cell r="AI1516" t="str">
            <v/>
          </cell>
          <cell r="AJ1516" t="str">
            <v/>
          </cell>
          <cell r="AK1516" t="str">
            <v/>
          </cell>
        </row>
        <row r="1517">
          <cell r="C1517" t="str">
            <v>INE202E08011</v>
          </cell>
          <cell r="D1517" t="str">
            <v>Indian Renewable Energy Development Agency Ltd.</v>
          </cell>
          <cell r="E1517" t="str">
            <v>IREDA 07.22% (GOI Fully Serviced Bonds Series I) 06-Feb-2027</v>
          </cell>
          <cell r="F1517" t="str">
            <v>Bond</v>
          </cell>
          <cell r="G1517">
            <v>46424</v>
          </cell>
          <cell r="H1517">
            <v>0.0722</v>
          </cell>
          <cell r="I1517">
            <v>100</v>
          </cell>
          <cell r="J1517">
            <v>99.4501</v>
          </cell>
          <cell r="K1517">
            <v>0.0758</v>
          </cell>
          <cell r="L1517">
            <v>0.0056860000000000105</v>
          </cell>
          <cell r="M1517" t="str">
            <v>Maturity</v>
          </cell>
          <cell r="N1517">
            <v>46424</v>
          </cell>
          <cell r="O1517">
            <v>2.710382513661202</v>
          </cell>
          <cell r="P1517">
            <v>2.457289746373073</v>
          </cell>
          <cell r="Q1517">
            <v>2.3675592507689305</v>
          </cell>
          <cell r="R1517" t="str">
            <v>[ICRA]AAA</v>
          </cell>
          <cell r="S1517" t="str">
            <v/>
          </cell>
          <cell r="T1517">
            <v>99.4496</v>
          </cell>
          <cell r="U1517">
            <v>0.0758</v>
          </cell>
          <cell r="V1517">
            <v>0.005684999999999996</v>
          </cell>
          <cell r="W1517" t="str">
            <v>Level-3</v>
          </cell>
          <cell r="X1517" t="str">
            <v>Maturity</v>
          </cell>
          <cell r="Y1517" t="str">
            <v/>
          </cell>
          <cell r="Z1517">
            <v>0</v>
          </cell>
          <cell r="AA1517" t="str">
            <v/>
          </cell>
          <cell r="AB1517" t="str">
            <v/>
          </cell>
          <cell r="AC1517" t="str">
            <v/>
          </cell>
          <cell r="AD1517" t="str">
            <v/>
          </cell>
          <cell r="AE1517" t="str">
            <v/>
          </cell>
          <cell r="AF1517" t="str">
            <v/>
          </cell>
          <cell r="AG1517" t="str">
            <v/>
          </cell>
          <cell r="AH1517" t="str">
            <v/>
          </cell>
          <cell r="AI1517" t="str">
            <v/>
          </cell>
          <cell r="AJ1517" t="str">
            <v/>
          </cell>
          <cell r="AK1517" t="str">
            <v/>
          </cell>
        </row>
        <row r="1518">
          <cell r="C1518" t="str">
            <v>INE357L07465</v>
          </cell>
          <cell r="D1518" t="str">
            <v>Nomura Capital (India) Pvt. Ltd.</v>
          </cell>
          <cell r="E1518" t="str">
            <v>Nomura Capital  08.55% (Series 1) 30-Apr-2026</v>
          </cell>
          <cell r="F1518" t="str">
            <v>Bond</v>
          </cell>
          <cell r="G1518">
            <v>46142</v>
          </cell>
          <cell r="H1518">
            <v>0.0855</v>
          </cell>
          <cell r="I1518">
            <v>100</v>
          </cell>
          <cell r="J1518">
            <v>100.0405</v>
          </cell>
          <cell r="K1518">
            <v>0.085146</v>
          </cell>
          <cell r="L1518">
            <v>0.014582999999999999</v>
          </cell>
          <cell r="M1518" t="str">
            <v>Maturity</v>
          </cell>
          <cell r="N1518">
            <v>46142</v>
          </cell>
          <cell r="O1518">
            <v>1.9377797739351748</v>
          </cell>
          <cell r="P1518">
            <v>1.8219639739927853</v>
          </cell>
          <cell r="Q1518">
            <v>1.6790035386876838</v>
          </cell>
          <cell r="R1518" t="str">
            <v>IND AAA</v>
          </cell>
          <cell r="S1518" t="str">
            <v/>
          </cell>
          <cell r="T1518">
            <v>100.041</v>
          </cell>
          <cell r="U1518">
            <v>0.085146</v>
          </cell>
          <cell r="V1518">
            <v>0.014602000000000004</v>
          </cell>
          <cell r="W1518" t="str">
            <v>Level-3</v>
          </cell>
          <cell r="X1518" t="str">
            <v>Maturity</v>
          </cell>
          <cell r="Y1518" t="str">
            <v/>
          </cell>
          <cell r="Z1518">
            <v>0</v>
          </cell>
          <cell r="AA1518" t="str">
            <v/>
          </cell>
          <cell r="AB1518" t="str">
            <v/>
          </cell>
          <cell r="AC1518" t="str">
            <v/>
          </cell>
          <cell r="AD1518" t="str">
            <v/>
          </cell>
          <cell r="AE1518" t="str">
            <v/>
          </cell>
          <cell r="AF1518" t="str">
            <v/>
          </cell>
          <cell r="AG1518" t="str">
            <v/>
          </cell>
          <cell r="AH1518" t="str">
            <v/>
          </cell>
          <cell r="AI1518" t="str">
            <v/>
          </cell>
          <cell r="AJ1518" t="str">
            <v/>
          </cell>
          <cell r="AK1518" t="str">
            <v/>
          </cell>
        </row>
        <row r="1519">
          <cell r="C1519" t="str">
            <v>INE121A07RV3</v>
          </cell>
          <cell r="D1519" t="str">
            <v>Cholamandalam Investment &amp; Finance Co. Ltd.</v>
          </cell>
          <cell r="E1519" t="str">
            <v>Cholamandalam Investment &amp; Fin 08.60% (Series V Tranche IV ) 31-Jan-2029</v>
          </cell>
          <cell r="F1519" t="str">
            <v>Bond</v>
          </cell>
          <cell r="G1519">
            <v>47149</v>
          </cell>
          <cell r="H1519">
            <v>0.086</v>
          </cell>
          <cell r="I1519">
            <v>100</v>
          </cell>
          <cell r="J1519">
            <v>99.7004</v>
          </cell>
          <cell r="K1519">
            <v>0.0866</v>
          </cell>
          <cell r="L1519">
            <v>0.016380999999999993</v>
          </cell>
          <cell r="M1519" t="str">
            <v>Maturity</v>
          </cell>
          <cell r="N1519">
            <v>47149</v>
          </cell>
          <cell r="O1519">
            <v>4.693989071038251</v>
          </cell>
          <cell r="P1519">
            <v>3.9586766835970955</v>
          </cell>
          <cell r="Q1519">
            <v>3.643177511132979</v>
          </cell>
          <cell r="R1519" t="str">
            <v>[ICRA]AA+</v>
          </cell>
          <cell r="S1519" t="str">
            <v/>
          </cell>
          <cell r="T1519">
            <v>99.7006</v>
          </cell>
          <cell r="U1519">
            <v>0.0866</v>
          </cell>
          <cell r="V1519">
            <v>0.01579</v>
          </cell>
          <cell r="W1519" t="str">
            <v>Level-3</v>
          </cell>
          <cell r="X1519" t="str">
            <v>Maturity</v>
          </cell>
          <cell r="Y1519" t="str">
            <v/>
          </cell>
          <cell r="Z1519">
            <v>0</v>
          </cell>
          <cell r="AA1519" t="str">
            <v/>
          </cell>
          <cell r="AB1519" t="str">
            <v/>
          </cell>
          <cell r="AC1519" t="str">
            <v/>
          </cell>
          <cell r="AD1519" t="str">
            <v/>
          </cell>
          <cell r="AE1519" t="str">
            <v/>
          </cell>
          <cell r="AF1519" t="str">
            <v/>
          </cell>
          <cell r="AG1519" t="str">
            <v/>
          </cell>
          <cell r="AH1519" t="str">
            <v/>
          </cell>
          <cell r="AI1519" t="str">
            <v/>
          </cell>
          <cell r="AJ1519" t="str">
            <v/>
          </cell>
          <cell r="AK1519" t="str">
            <v/>
          </cell>
        </row>
        <row r="1520">
          <cell r="C1520" t="str">
            <v>INE514E08GB4</v>
          </cell>
          <cell r="D1520" t="str">
            <v>Export Import Bank Of India</v>
          </cell>
          <cell r="E1520" t="str">
            <v>Exim Bank 7.45%  (Series - Z 01-2028) 12-Apr-2028</v>
          </cell>
          <cell r="F1520" t="str">
            <v>Bond</v>
          </cell>
          <cell r="G1520">
            <v>46855</v>
          </cell>
          <cell r="H1520">
            <v>0.0745</v>
          </cell>
          <cell r="I1520">
            <v>100</v>
          </cell>
          <cell r="J1520">
            <v>99.9413</v>
          </cell>
          <cell r="K1520">
            <v>0.0746</v>
          </cell>
          <cell r="L1520">
            <v>0.004395999999999997</v>
          </cell>
          <cell r="M1520" t="str">
            <v>Maturity</v>
          </cell>
          <cell r="N1520">
            <v>46855</v>
          </cell>
          <cell r="O1520">
            <v>3.890710382513661</v>
          </cell>
          <cell r="P1520">
            <v>3.4499505211338004</v>
          </cell>
          <cell r="Q1520">
            <v>3.2104508851049696</v>
          </cell>
          <cell r="R1520" t="str">
            <v>CRISIL AAA</v>
          </cell>
          <cell r="S1520" t="str">
            <v/>
          </cell>
          <cell r="T1520">
            <v>99.9416</v>
          </cell>
          <cell r="U1520">
            <v>0.0746</v>
          </cell>
          <cell r="V1520">
            <v>0.004058999999999993</v>
          </cell>
          <cell r="W1520" t="str">
            <v>Level-3</v>
          </cell>
          <cell r="X1520" t="str">
            <v>Maturity</v>
          </cell>
          <cell r="Y1520" t="str">
            <v/>
          </cell>
          <cell r="Z1520">
            <v>0</v>
          </cell>
          <cell r="AA1520" t="str">
            <v/>
          </cell>
          <cell r="AB1520" t="str">
            <v/>
          </cell>
          <cell r="AC1520" t="str">
            <v/>
          </cell>
          <cell r="AD1520" t="str">
            <v/>
          </cell>
          <cell r="AE1520" t="str">
            <v/>
          </cell>
          <cell r="AF1520" t="str">
            <v/>
          </cell>
          <cell r="AG1520" t="str">
            <v/>
          </cell>
          <cell r="AH1520" t="str">
            <v/>
          </cell>
          <cell r="AI1520" t="str">
            <v/>
          </cell>
          <cell r="AJ1520" t="str">
            <v/>
          </cell>
          <cell r="AK1520" t="str">
            <v/>
          </cell>
        </row>
        <row r="1521">
          <cell r="C1521" t="str">
            <v>INE572J07661</v>
          </cell>
          <cell r="D1521" t="str">
            <v>Spandana Sphoorty Financial Ltd.</v>
          </cell>
          <cell r="E1521" t="str">
            <v>Spandana Sphoorty Financial 10.75% 13-Aug-2025</v>
          </cell>
          <cell r="F1521" t="str">
            <v>Bond</v>
          </cell>
          <cell r="G1521">
            <v>45882</v>
          </cell>
          <cell r="H1521">
            <v>0.1075</v>
          </cell>
          <cell r="I1521">
            <v>100</v>
          </cell>
          <cell r="J1521">
            <v>99.5516</v>
          </cell>
          <cell r="K1521">
            <v>0.11825</v>
          </cell>
          <cell r="L1521">
            <v>0.04768699999999999</v>
          </cell>
          <cell r="M1521" t="str">
            <v>Maturity</v>
          </cell>
          <cell r="N1521">
            <v>45882</v>
          </cell>
          <cell r="O1521">
            <v>1.2253986076802157</v>
          </cell>
          <cell r="P1521">
            <v>0.8162087871461915</v>
          </cell>
          <cell r="Q1521">
            <v>0.7927724515473237</v>
          </cell>
          <cell r="R1521" t="str">
            <v>IND A</v>
          </cell>
          <cell r="S1521" t="str">
            <v/>
          </cell>
          <cell r="T1521">
            <v>99.5505</v>
          </cell>
          <cell r="U1521">
            <v>0.11825</v>
          </cell>
          <cell r="V1521">
            <v>0.047706</v>
          </cell>
          <cell r="W1521" t="str">
            <v>Level-3</v>
          </cell>
          <cell r="X1521" t="str">
            <v>Maturity</v>
          </cell>
          <cell r="Y1521">
            <v>0.009655</v>
          </cell>
          <cell r="Z1521">
            <v>0</v>
          </cell>
          <cell r="AA1521" t="str">
            <v/>
          </cell>
          <cell r="AB1521" t="str">
            <v/>
          </cell>
          <cell r="AC1521" t="str">
            <v/>
          </cell>
          <cell r="AD1521">
            <v>3</v>
          </cell>
          <cell r="AE1521" t="str">
            <v/>
          </cell>
          <cell r="AF1521" t="str">
            <v/>
          </cell>
          <cell r="AG1521" t="str">
            <v/>
          </cell>
          <cell r="AH1521" t="str">
            <v/>
          </cell>
          <cell r="AI1521" t="str">
            <v/>
          </cell>
          <cell r="AJ1521" t="str">
            <v/>
          </cell>
          <cell r="AK1521" t="str">
            <v/>
          </cell>
        </row>
        <row r="1522">
          <cell r="C1522" t="str">
            <v>INE556F08KO7</v>
          </cell>
          <cell r="D1522" t="str">
            <v>Small Industries Development Bank Of India</v>
          </cell>
          <cell r="E1522" t="str">
            <v>SIDBI 07.68%  (Series VIII FY 2023-24) 09-Jul-2027</v>
          </cell>
          <cell r="F1522" t="str">
            <v>Bond</v>
          </cell>
          <cell r="G1522">
            <v>46577</v>
          </cell>
          <cell r="H1522">
            <v>0.0768</v>
          </cell>
          <cell r="I1522">
            <v>100</v>
          </cell>
          <cell r="J1522">
            <v>99.9973</v>
          </cell>
          <cell r="K1522">
            <v>0.0768</v>
          </cell>
          <cell r="L1522">
            <v>0.006595999999999991</v>
          </cell>
          <cell r="M1522" t="str">
            <v>Maturity</v>
          </cell>
          <cell r="N1522">
            <v>46577</v>
          </cell>
          <cell r="O1522">
            <v>3.1295156823115504</v>
          </cell>
          <cell r="P1522">
            <v>2.837882962914788</v>
          </cell>
          <cell r="Q1522">
            <v>2.635478234504818</v>
          </cell>
          <cell r="R1522" t="str">
            <v>CRISIL AAA</v>
          </cell>
          <cell r="S1522" t="str">
            <v/>
          </cell>
          <cell r="T1522">
            <v>99.9976</v>
          </cell>
          <cell r="U1522">
            <v>0.0768</v>
          </cell>
          <cell r="V1522">
            <v>0.0064589999999999925</v>
          </cell>
          <cell r="W1522" t="str">
            <v>Level-2</v>
          </cell>
          <cell r="X1522" t="str">
            <v>Maturity</v>
          </cell>
          <cell r="Y1522" t="str">
            <v/>
          </cell>
          <cell r="Z1522">
            <v>0</v>
          </cell>
          <cell r="AA1522" t="str">
            <v/>
          </cell>
          <cell r="AB1522" t="str">
            <v/>
          </cell>
          <cell r="AC1522" t="str">
            <v/>
          </cell>
          <cell r="AD1522" t="str">
            <v/>
          </cell>
          <cell r="AE1522" t="str">
            <v/>
          </cell>
          <cell r="AF1522" t="str">
            <v/>
          </cell>
          <cell r="AG1522" t="str">
            <v/>
          </cell>
          <cell r="AH1522" t="str">
            <v/>
          </cell>
          <cell r="AI1522" t="str">
            <v/>
          </cell>
          <cell r="AJ1522" t="str">
            <v/>
          </cell>
          <cell r="AK1522" t="str">
            <v/>
          </cell>
        </row>
        <row r="1523">
          <cell r="C1523" t="str">
            <v>INE651J07960</v>
          </cell>
          <cell r="D1523" t="str">
            <v>JM Financial Credit Solutions Ltd.</v>
          </cell>
          <cell r="E1523" t="str">
            <v>JM Financial Credit 09.30% (Tranche BX Series I) 25-Sep-2026</v>
          </cell>
          <cell r="F1523" t="str">
            <v>Bond</v>
          </cell>
          <cell r="G1523">
            <v>46290</v>
          </cell>
          <cell r="H1523">
            <v>0.093</v>
          </cell>
          <cell r="I1523">
            <v>100</v>
          </cell>
          <cell r="J1523">
            <v>98.5838</v>
          </cell>
          <cell r="K1523">
            <v>0.1042</v>
          </cell>
          <cell r="L1523">
            <v>0.034086000000000005</v>
          </cell>
          <cell r="M1523" t="str">
            <v>Maturity</v>
          </cell>
          <cell r="N1523">
            <v>46290</v>
          </cell>
          <cell r="O1523">
            <v>2.34319185567782</v>
          </cell>
          <cell r="P1523">
            <v>2.147669370480418</v>
          </cell>
          <cell r="Q1523">
            <v>1.9450003355193062</v>
          </cell>
          <cell r="R1523" t="str">
            <v>[ICRA]AA</v>
          </cell>
          <cell r="S1523" t="str">
            <v/>
          </cell>
          <cell r="T1523">
            <v>98.5824</v>
          </cell>
          <cell r="U1523">
            <v>0.1042</v>
          </cell>
          <cell r="V1523">
            <v>0.034085000000000004</v>
          </cell>
          <cell r="W1523" t="str">
            <v>Level-3</v>
          </cell>
          <cell r="X1523" t="str">
            <v>Maturity</v>
          </cell>
          <cell r="Y1523">
            <v>0.004125688</v>
          </cell>
          <cell r="Z1523">
            <v>0</v>
          </cell>
          <cell r="AA1523" t="str">
            <v/>
          </cell>
          <cell r="AB1523" t="str">
            <v/>
          </cell>
          <cell r="AC1523" t="str">
            <v/>
          </cell>
          <cell r="AD1523" t="str">
            <v/>
          </cell>
          <cell r="AE1523" t="str">
            <v/>
          </cell>
          <cell r="AF1523" t="str">
            <v/>
          </cell>
          <cell r="AG1523" t="str">
            <v/>
          </cell>
          <cell r="AH1523" t="str">
            <v/>
          </cell>
          <cell r="AI1523" t="str">
            <v/>
          </cell>
          <cell r="AJ1523" t="str">
            <v/>
          </cell>
          <cell r="AK1523" t="str">
            <v/>
          </cell>
        </row>
        <row r="1524">
          <cell r="C1524" t="str">
            <v>INE651J07978</v>
          </cell>
          <cell r="D1524" t="str">
            <v>JM Financial Credit Solutions Ltd.</v>
          </cell>
          <cell r="E1524" t="str">
            <v>JM Financial Credit 09.30% (Tranche BX Series II) 14-Aug-2026</v>
          </cell>
          <cell r="F1524" t="str">
            <v>Bond</v>
          </cell>
          <cell r="G1524">
            <v>46248</v>
          </cell>
          <cell r="H1524">
            <v>0.093</v>
          </cell>
          <cell r="I1524">
            <v>100</v>
          </cell>
          <cell r="J1524">
            <v>98.6361</v>
          </cell>
          <cell r="K1524">
            <v>0.1042</v>
          </cell>
          <cell r="L1524">
            <v>0.034086000000000005</v>
          </cell>
          <cell r="M1524" t="str">
            <v>Maturity</v>
          </cell>
          <cell r="N1524">
            <v>46248</v>
          </cell>
          <cell r="O1524">
            <v>2.228123362527135</v>
          </cell>
          <cell r="P1524">
            <v>2.052270698176137</v>
          </cell>
          <cell r="Q1524">
            <v>1.858604146147561</v>
          </cell>
          <cell r="R1524" t="str">
            <v>[ICRA]AA</v>
          </cell>
          <cell r="S1524" t="str">
            <v/>
          </cell>
          <cell r="T1524">
            <v>98.6347</v>
          </cell>
          <cell r="U1524">
            <v>0.1042</v>
          </cell>
          <cell r="V1524">
            <v>0.034085000000000004</v>
          </cell>
          <cell r="W1524" t="str">
            <v>Level-3</v>
          </cell>
          <cell r="X1524" t="str">
            <v>Maturity</v>
          </cell>
          <cell r="Y1524">
            <v>0.00406422</v>
          </cell>
          <cell r="Z1524">
            <v>0</v>
          </cell>
          <cell r="AA1524" t="str">
            <v/>
          </cell>
          <cell r="AB1524" t="str">
            <v/>
          </cell>
          <cell r="AC1524" t="str">
            <v/>
          </cell>
          <cell r="AD1524" t="str">
            <v/>
          </cell>
          <cell r="AE1524" t="str">
            <v/>
          </cell>
          <cell r="AF1524" t="str">
            <v/>
          </cell>
          <cell r="AG1524" t="str">
            <v/>
          </cell>
          <cell r="AH1524" t="str">
            <v/>
          </cell>
          <cell r="AI1524" t="str">
            <v/>
          </cell>
          <cell r="AJ1524" t="str">
            <v/>
          </cell>
          <cell r="AK1524" t="str">
            <v/>
          </cell>
        </row>
        <row r="1525">
          <cell r="C1525" t="str">
            <v>INE651J07986</v>
          </cell>
          <cell r="D1525" t="str">
            <v>JM Financial Credit Solutions Ltd.</v>
          </cell>
          <cell r="E1525" t="str">
            <v>JM Financial Credit 09.30% (Tranche BX Series III) 15-Feb-2027</v>
          </cell>
          <cell r="F1525" t="str">
            <v>Bond</v>
          </cell>
          <cell r="G1525">
            <v>46433</v>
          </cell>
          <cell r="H1525">
            <v>0.093</v>
          </cell>
          <cell r="I1525">
            <v>100</v>
          </cell>
          <cell r="J1525">
            <v>98.3703</v>
          </cell>
          <cell r="K1525">
            <v>0.1042</v>
          </cell>
          <cell r="L1525">
            <v>0.034086000000000005</v>
          </cell>
          <cell r="M1525" t="str">
            <v>Maturity</v>
          </cell>
          <cell r="N1525">
            <v>46433</v>
          </cell>
          <cell r="O1525">
            <v>2.7349726775956285</v>
          </cell>
          <cell r="P1525">
            <v>2.472235286556851</v>
          </cell>
          <cell r="Q1525">
            <v>2.238937951962372</v>
          </cell>
          <cell r="R1525" t="str">
            <v>[ICRA]AA</v>
          </cell>
          <cell r="S1525" t="str">
            <v/>
          </cell>
          <cell r="T1525">
            <v>98.369</v>
          </cell>
          <cell r="U1525">
            <v>0.1042</v>
          </cell>
          <cell r="V1525">
            <v>0.034085000000000004</v>
          </cell>
          <cell r="W1525" t="str">
            <v>Level-3</v>
          </cell>
          <cell r="X1525" t="str">
            <v>Maturity</v>
          </cell>
          <cell r="Y1525">
            <v>0.004654128</v>
          </cell>
          <cell r="Z1525">
            <v>0</v>
          </cell>
          <cell r="AA1525" t="str">
            <v/>
          </cell>
          <cell r="AB1525" t="str">
            <v/>
          </cell>
          <cell r="AC1525" t="str">
            <v/>
          </cell>
          <cell r="AD1525" t="str">
            <v/>
          </cell>
          <cell r="AE1525" t="str">
            <v/>
          </cell>
          <cell r="AF1525" t="str">
            <v/>
          </cell>
          <cell r="AG1525" t="str">
            <v/>
          </cell>
          <cell r="AH1525" t="str">
            <v/>
          </cell>
          <cell r="AI1525" t="str">
            <v/>
          </cell>
          <cell r="AJ1525" t="str">
            <v/>
          </cell>
          <cell r="AK1525" t="str">
            <v/>
          </cell>
        </row>
        <row r="1526">
          <cell r="C1526" t="str">
            <v>INE296A07SU3</v>
          </cell>
          <cell r="D1526" t="str">
            <v>Bajaj Finance Ltd.</v>
          </cell>
          <cell r="E1526" t="str">
            <v>Bajaj Finance 07.87% (Option I)  08-Feb-2034</v>
          </cell>
          <cell r="F1526" t="str">
            <v>Bond</v>
          </cell>
          <cell r="G1526">
            <v>48983</v>
          </cell>
          <cell r="H1526">
            <v>0.0787</v>
          </cell>
          <cell r="I1526">
            <v>100</v>
          </cell>
          <cell r="J1526">
            <v>99.6085</v>
          </cell>
          <cell r="K1526">
            <v>0.0792</v>
          </cell>
          <cell r="L1526">
            <v>0.008541000000000007</v>
          </cell>
          <cell r="M1526" t="str">
            <v>Maturity</v>
          </cell>
          <cell r="N1526">
            <v>48983</v>
          </cell>
          <cell r="O1526">
            <v>9.71584699453552</v>
          </cell>
          <cell r="P1526">
            <v>6.988914009781089</v>
          </cell>
          <cell r="Q1526">
            <v>6.476013722925398</v>
          </cell>
          <cell r="R1526" t="str">
            <v>CRISIL AAA</v>
          </cell>
          <cell r="S1526" t="str">
            <v/>
          </cell>
          <cell r="T1526">
            <v>99.6088</v>
          </cell>
          <cell r="U1526">
            <v>0.0792</v>
          </cell>
          <cell r="V1526">
            <v>0.008633000000000002</v>
          </cell>
          <cell r="W1526" t="str">
            <v>Level-3</v>
          </cell>
          <cell r="X1526" t="str">
            <v>Maturity</v>
          </cell>
          <cell r="Y1526" t="str">
            <v/>
          </cell>
          <cell r="Z1526">
            <v>0</v>
          </cell>
          <cell r="AA1526" t="str">
            <v/>
          </cell>
          <cell r="AB1526" t="str">
            <v/>
          </cell>
          <cell r="AC1526" t="str">
            <v/>
          </cell>
          <cell r="AD1526" t="str">
            <v/>
          </cell>
          <cell r="AE1526" t="str">
            <v/>
          </cell>
          <cell r="AF1526" t="str">
            <v/>
          </cell>
          <cell r="AG1526" t="str">
            <v/>
          </cell>
          <cell r="AH1526" t="str">
            <v/>
          </cell>
          <cell r="AI1526" t="str">
            <v/>
          </cell>
          <cell r="AJ1526" t="str">
            <v/>
          </cell>
          <cell r="AK1526" t="str">
            <v/>
          </cell>
        </row>
        <row r="1527">
          <cell r="C1527" t="str">
            <v>INE071G07645</v>
          </cell>
          <cell r="D1527" t="str">
            <v>ICICI Home Finance Co. Ltd.</v>
          </cell>
          <cell r="E1527" t="str">
            <v>ICICI HFCL 08.0915% (Series HDBFEB241 Option 1 ) 15-Sep-2026</v>
          </cell>
          <cell r="F1527" t="str">
            <v>Bond</v>
          </cell>
          <cell r="G1527">
            <v>46280</v>
          </cell>
          <cell r="H1527">
            <v>0.080915</v>
          </cell>
          <cell r="I1527">
            <v>100</v>
          </cell>
          <cell r="J1527">
            <v>100.0262</v>
          </cell>
          <cell r="K1527">
            <v>0.080798</v>
          </cell>
          <cell r="L1527">
            <v>0.010683999999999999</v>
          </cell>
          <cell r="M1527" t="str">
            <v>Maturity</v>
          </cell>
          <cell r="N1527">
            <v>46280</v>
          </cell>
          <cell r="O1527">
            <v>2.3157945954038475</v>
          </cell>
          <cell r="P1527">
            <v>2.1546206371457206</v>
          </cell>
          <cell r="Q1527">
            <v>1.9935460994059209</v>
          </cell>
          <cell r="R1527" t="str">
            <v>[ICRA]AAA</v>
          </cell>
          <cell r="S1527" t="str">
            <v/>
          </cell>
          <cell r="T1527">
            <v>100.0266</v>
          </cell>
          <cell r="U1527">
            <v>0.080798</v>
          </cell>
          <cell r="V1527">
            <v>0.010285000000000002</v>
          </cell>
          <cell r="W1527" t="str">
            <v>Level-2</v>
          </cell>
          <cell r="X1527" t="str">
            <v>Maturity</v>
          </cell>
          <cell r="Y1527" t="str">
            <v/>
          </cell>
          <cell r="Z1527">
            <v>0</v>
          </cell>
          <cell r="AA1527" t="str">
            <v/>
          </cell>
          <cell r="AB1527" t="str">
            <v/>
          </cell>
          <cell r="AC1527" t="str">
            <v/>
          </cell>
          <cell r="AD1527" t="str">
            <v/>
          </cell>
          <cell r="AE1527" t="str">
            <v/>
          </cell>
          <cell r="AF1527" t="str">
            <v/>
          </cell>
          <cell r="AG1527" t="str">
            <v/>
          </cell>
          <cell r="AH1527" t="str">
            <v/>
          </cell>
          <cell r="AI1527" t="str">
            <v/>
          </cell>
          <cell r="AJ1527" t="str">
            <v/>
          </cell>
          <cell r="AK1527" t="str">
            <v/>
          </cell>
        </row>
        <row r="1528">
          <cell r="C1528" t="str">
            <v>INE219X07439</v>
          </cell>
          <cell r="D1528" t="str">
            <v>India Grid Trust</v>
          </cell>
          <cell r="E1528" t="str">
            <v>India Grid Trust 07.88% (Series X) 30-Apr-2029</v>
          </cell>
          <cell r="F1528" t="str">
            <v>Bond</v>
          </cell>
          <cell r="G1528">
            <v>47238</v>
          </cell>
          <cell r="H1528">
            <v>0.0788</v>
          </cell>
          <cell r="I1528">
            <v>100</v>
          </cell>
          <cell r="J1528">
            <v>100.3611</v>
          </cell>
          <cell r="K1528">
            <v>0.080213</v>
          </cell>
          <cell r="L1528">
            <v>0.009994000000000003</v>
          </cell>
          <cell r="M1528" t="str">
            <v>Maturity</v>
          </cell>
          <cell r="N1528">
            <v>47238</v>
          </cell>
          <cell r="O1528">
            <v>4.93805674077401</v>
          </cell>
          <cell r="P1528">
            <v>4.091816923869382</v>
          </cell>
          <cell r="Q1528">
            <v>4.011375802066589</v>
          </cell>
          <cell r="R1528" t="str">
            <v>CRISIL AAA</v>
          </cell>
          <cell r="S1528" t="str">
            <v/>
          </cell>
          <cell r="T1528">
            <v>100.3612</v>
          </cell>
          <cell r="U1528">
            <v>0.080213</v>
          </cell>
          <cell r="V1528">
            <v>0.009703000000000003</v>
          </cell>
          <cell r="W1528" t="str">
            <v>Level-3</v>
          </cell>
          <cell r="X1528" t="str">
            <v>Maturity</v>
          </cell>
          <cell r="Y1528">
            <v>0.0024</v>
          </cell>
          <cell r="Z1528">
            <v>0</v>
          </cell>
          <cell r="AA1528" t="str">
            <v/>
          </cell>
          <cell r="AB1528" t="str">
            <v/>
          </cell>
          <cell r="AC1528" t="str">
            <v/>
          </cell>
          <cell r="AD1528" t="str">
            <v/>
          </cell>
          <cell r="AE1528" t="str">
            <v/>
          </cell>
          <cell r="AF1528" t="str">
            <v/>
          </cell>
          <cell r="AG1528" t="str">
            <v/>
          </cell>
          <cell r="AH1528" t="str">
            <v/>
          </cell>
          <cell r="AI1528" t="str">
            <v/>
          </cell>
          <cell r="AJ1528" t="str">
            <v/>
          </cell>
          <cell r="AK1528" t="str">
            <v/>
          </cell>
        </row>
        <row r="1529">
          <cell r="C1529" t="str">
            <v>INE357L07473</v>
          </cell>
          <cell r="D1529" t="str">
            <v>Nomura Capital (India) Pvt. Ltd.</v>
          </cell>
          <cell r="E1529" t="str">
            <v>Nomura Capital  08.90% (Series 02/2024) 03-Mar-2028</v>
          </cell>
          <cell r="F1529" t="str">
            <v>Bond</v>
          </cell>
          <cell r="G1529">
            <v>46815</v>
          </cell>
          <cell r="H1529">
            <v>0.089</v>
          </cell>
          <cell r="I1529">
            <v>100</v>
          </cell>
          <cell r="J1529">
            <v>100.0297</v>
          </cell>
          <cell r="K1529">
            <v>0.0887</v>
          </cell>
          <cell r="L1529">
            <v>0.018496</v>
          </cell>
          <cell r="M1529" t="str">
            <v>Maturity</v>
          </cell>
          <cell r="N1529">
            <v>46815</v>
          </cell>
          <cell r="O1529">
            <v>3.7814207650273226</v>
          </cell>
          <cell r="P1529">
            <v>3.3053177226005865</v>
          </cell>
          <cell r="Q1529">
            <v>3.03602252466298</v>
          </cell>
          <cell r="R1529" t="str">
            <v>IND AAA</v>
          </cell>
          <cell r="S1529" t="str">
            <v/>
          </cell>
          <cell r="T1529">
            <v>100.0303</v>
          </cell>
          <cell r="U1529">
            <v>0.0887</v>
          </cell>
          <cell r="V1529">
            <v>0.018158999999999995</v>
          </cell>
          <cell r="W1529" t="str">
            <v>Level-3</v>
          </cell>
          <cell r="X1529" t="str">
            <v>Maturity</v>
          </cell>
          <cell r="Y1529" t="str">
            <v/>
          </cell>
          <cell r="Z1529">
            <v>0</v>
          </cell>
          <cell r="AA1529" t="str">
            <v/>
          </cell>
          <cell r="AB1529" t="str">
            <v/>
          </cell>
          <cell r="AC1529" t="str">
            <v/>
          </cell>
          <cell r="AD1529" t="str">
            <v/>
          </cell>
          <cell r="AE1529" t="str">
            <v/>
          </cell>
          <cell r="AF1529" t="str">
            <v/>
          </cell>
          <cell r="AG1529" t="str">
            <v/>
          </cell>
          <cell r="AH1529" t="str">
            <v/>
          </cell>
          <cell r="AI1529" t="str">
            <v/>
          </cell>
          <cell r="AJ1529" t="str">
            <v/>
          </cell>
          <cell r="AK1529" t="str">
            <v/>
          </cell>
        </row>
        <row r="1530">
          <cell r="C1530" t="str">
            <v>INE916DA7SP4</v>
          </cell>
          <cell r="D1530" t="str">
            <v>Kotak Mahindra Prime Ltd.</v>
          </cell>
          <cell r="E1530" t="str">
            <v>Kotak Mahindra Prime Ltd 08.23%  21-Dec-2026</v>
          </cell>
          <cell r="F1530" t="str">
            <v>Bond</v>
          </cell>
          <cell r="G1530">
            <v>46377</v>
          </cell>
          <cell r="H1530">
            <v>0.0823</v>
          </cell>
          <cell r="I1530">
            <v>100</v>
          </cell>
          <cell r="J1530">
            <v>100.2749</v>
          </cell>
          <cell r="K1530">
            <v>0.081</v>
          </cell>
          <cell r="L1530">
            <v>0.010886000000000007</v>
          </cell>
          <cell r="M1530" t="str">
            <v>Maturity</v>
          </cell>
          <cell r="N1530">
            <v>46377</v>
          </cell>
          <cell r="O1530">
            <v>2.581967213114754</v>
          </cell>
          <cell r="P1530">
            <v>2.380434738966942</v>
          </cell>
          <cell r="Q1530">
            <v>2.2020672885910657</v>
          </cell>
          <cell r="R1530" t="str">
            <v>CRISIL AAA</v>
          </cell>
          <cell r="S1530" t="str">
            <v/>
          </cell>
          <cell r="T1530">
            <v>100.2756</v>
          </cell>
          <cell r="U1530">
            <v>0.081</v>
          </cell>
          <cell r="V1530">
            <v>0.010935</v>
          </cell>
          <cell r="W1530" t="str">
            <v>Level-2</v>
          </cell>
          <cell r="X1530" t="str">
            <v>Maturity</v>
          </cell>
          <cell r="Y1530" t="str">
            <v/>
          </cell>
          <cell r="Z1530">
            <v>0</v>
          </cell>
          <cell r="AA1530" t="str">
            <v/>
          </cell>
          <cell r="AB1530" t="str">
            <v/>
          </cell>
          <cell r="AC1530" t="str">
            <v/>
          </cell>
          <cell r="AD1530" t="str">
            <v/>
          </cell>
          <cell r="AE1530" t="str">
            <v/>
          </cell>
          <cell r="AF1530" t="str">
            <v/>
          </cell>
          <cell r="AG1530" t="str">
            <v/>
          </cell>
          <cell r="AH1530" t="str">
            <v/>
          </cell>
          <cell r="AI1530" t="str">
            <v/>
          </cell>
          <cell r="AJ1530" t="str">
            <v/>
          </cell>
          <cell r="AK1530" t="str">
            <v/>
          </cell>
        </row>
        <row r="1531">
          <cell r="C1531" t="str">
            <v>INE033L07IE2</v>
          </cell>
          <cell r="D1531" t="str">
            <v>Tata Capital Housing Finance Ltd.</v>
          </cell>
          <cell r="E1531" t="str">
            <v>TCHFL 08.10% (Series D FY 2023-24) 19-Feb-2027</v>
          </cell>
          <cell r="F1531" t="str">
            <v>Bond</v>
          </cell>
          <cell r="G1531">
            <v>46437</v>
          </cell>
          <cell r="H1531">
            <v>0.081</v>
          </cell>
          <cell r="I1531">
            <v>100</v>
          </cell>
          <cell r="J1531">
            <v>99.9658</v>
          </cell>
          <cell r="K1531">
            <v>0.0809</v>
          </cell>
          <cell r="L1531">
            <v>0.010786000000000004</v>
          </cell>
          <cell r="M1531" t="str">
            <v>Maturity</v>
          </cell>
          <cell r="N1531">
            <v>46437</v>
          </cell>
          <cell r="O1531">
            <v>2.745886668163785</v>
          </cell>
          <cell r="P1531">
            <v>2.524800073881788</v>
          </cell>
          <cell r="Q1531">
            <v>2.335831320086769</v>
          </cell>
          <cell r="R1531" t="str">
            <v>CRISIL AAA</v>
          </cell>
          <cell r="S1531" t="str">
            <v/>
          </cell>
          <cell r="T1531">
            <v>99.9663</v>
          </cell>
          <cell r="U1531">
            <v>0.0809</v>
          </cell>
          <cell r="V1531">
            <v>0.010785000000000003</v>
          </cell>
          <cell r="W1531" t="str">
            <v>Level-3</v>
          </cell>
          <cell r="X1531" t="str">
            <v>Maturity</v>
          </cell>
          <cell r="Y1531" t="str">
            <v/>
          </cell>
          <cell r="Z1531">
            <v>0</v>
          </cell>
          <cell r="AA1531" t="str">
            <v/>
          </cell>
          <cell r="AB1531" t="str">
            <v/>
          </cell>
          <cell r="AC1531" t="str">
            <v/>
          </cell>
          <cell r="AD1531" t="str">
            <v/>
          </cell>
          <cell r="AE1531" t="str">
            <v/>
          </cell>
          <cell r="AF1531" t="str">
            <v/>
          </cell>
          <cell r="AG1531" t="str">
            <v/>
          </cell>
          <cell r="AH1531" t="str">
            <v/>
          </cell>
          <cell r="AI1531" t="str">
            <v/>
          </cell>
          <cell r="AJ1531" t="str">
            <v/>
          </cell>
          <cell r="AK1531" t="str">
            <v/>
          </cell>
        </row>
        <row r="1532">
          <cell r="C1532" t="str">
            <v>INE134E08MX3</v>
          </cell>
          <cell r="D1532" t="str">
            <v>Power Finance Corporation Ltd.</v>
          </cell>
          <cell r="E1532" t="str">
            <v>PFC 07.60% (Series BS 237A) 13-Apr-2029</v>
          </cell>
          <cell r="F1532" t="str">
            <v>Bond</v>
          </cell>
          <cell r="G1532">
            <v>47221</v>
          </cell>
          <cell r="H1532">
            <v>0.076</v>
          </cell>
          <cell r="I1532">
            <v>100</v>
          </cell>
          <cell r="J1532">
            <v>100.0897</v>
          </cell>
          <cell r="K1532">
            <v>0.0757</v>
          </cell>
          <cell r="L1532">
            <v>0.005481</v>
          </cell>
          <cell r="M1532" t="str">
            <v>Maturity</v>
          </cell>
          <cell r="N1532">
            <v>47221</v>
          </cell>
          <cell r="O1532">
            <v>4.891084662025601</v>
          </cell>
          <cell r="P1532">
            <v>4.188810000591425</v>
          </cell>
          <cell r="Q1532">
            <v>3.894031793800711</v>
          </cell>
          <cell r="R1532" t="str">
            <v>CRISIL AAA</v>
          </cell>
          <cell r="S1532" t="str">
            <v/>
          </cell>
          <cell r="T1532">
            <v>100.0902</v>
          </cell>
          <cell r="U1532">
            <v>0.0757</v>
          </cell>
          <cell r="V1532">
            <v>0.00506100000000001</v>
          </cell>
          <cell r="W1532" t="str">
            <v>Level-1</v>
          </cell>
          <cell r="X1532" t="str">
            <v>Maturity</v>
          </cell>
          <cell r="Y1532" t="str">
            <v/>
          </cell>
          <cell r="Z1532">
            <v>0</v>
          </cell>
          <cell r="AA1532" t="str">
            <v/>
          </cell>
          <cell r="AB1532" t="str">
            <v/>
          </cell>
          <cell r="AC1532" t="str">
            <v/>
          </cell>
          <cell r="AD1532" t="str">
            <v/>
          </cell>
          <cell r="AE1532" t="str">
            <v/>
          </cell>
          <cell r="AF1532" t="str">
            <v/>
          </cell>
          <cell r="AG1532" t="str">
            <v/>
          </cell>
          <cell r="AH1532" t="str">
            <v/>
          </cell>
          <cell r="AI1532" t="str">
            <v/>
          </cell>
          <cell r="AJ1532" t="str">
            <v/>
          </cell>
          <cell r="AK1532" t="str">
            <v/>
          </cell>
        </row>
        <row r="1533">
          <cell r="C1533" t="str">
            <v>INE916DA7SO7</v>
          </cell>
          <cell r="D1533" t="str">
            <v>Kotak Mahindra Prime Ltd.</v>
          </cell>
          <cell r="E1533" t="str">
            <v>Kotak Mahindra Prime 8.2250%  21-Apr-2027</v>
          </cell>
          <cell r="F1533" t="str">
            <v>Bond</v>
          </cell>
          <cell r="G1533">
            <v>46498</v>
          </cell>
          <cell r="H1533">
            <v>0.08225</v>
          </cell>
          <cell r="I1533">
            <v>100</v>
          </cell>
          <cell r="J1533">
            <v>100.115</v>
          </cell>
          <cell r="K1533">
            <v>0.081685</v>
          </cell>
          <cell r="L1533">
            <v>0.011570999999999998</v>
          </cell>
          <cell r="M1533" t="str">
            <v>Maturity</v>
          </cell>
          <cell r="N1533">
            <v>46498</v>
          </cell>
          <cell r="O1533">
            <v>2.915068493150685</v>
          </cell>
          <cell r="P1533">
            <v>2.690276966193359</v>
          </cell>
          <cell r="Q1533">
            <v>2.4871168280907647</v>
          </cell>
          <cell r="R1533" t="str">
            <v>CRISIL AAA</v>
          </cell>
          <cell r="S1533" t="str">
            <v/>
          </cell>
          <cell r="T1533">
            <v>100.1158</v>
          </cell>
          <cell r="U1533">
            <v>0.081685</v>
          </cell>
          <cell r="V1533">
            <v>0.010834999999999997</v>
          </cell>
          <cell r="W1533" t="str">
            <v>Level-2</v>
          </cell>
          <cell r="X1533" t="str">
            <v>Maturity</v>
          </cell>
          <cell r="Y1533" t="str">
            <v/>
          </cell>
          <cell r="Z1533">
            <v>0</v>
          </cell>
          <cell r="AA1533" t="str">
            <v/>
          </cell>
          <cell r="AB1533" t="str">
            <v/>
          </cell>
          <cell r="AC1533" t="str">
            <v/>
          </cell>
          <cell r="AD1533" t="str">
            <v/>
          </cell>
          <cell r="AE1533" t="str">
            <v/>
          </cell>
          <cell r="AF1533" t="str">
            <v/>
          </cell>
          <cell r="AG1533" t="str">
            <v/>
          </cell>
          <cell r="AH1533" t="str">
            <v/>
          </cell>
          <cell r="AI1533" t="str">
            <v/>
          </cell>
          <cell r="AJ1533" t="str">
            <v/>
          </cell>
          <cell r="AK1533" t="str">
            <v/>
          </cell>
        </row>
        <row r="1534">
          <cell r="C1534" t="str">
            <v>INE377Y07466</v>
          </cell>
          <cell r="D1534" t="str">
            <v>Bajaj Housing Finance Ltd.</v>
          </cell>
          <cell r="E1534" t="str">
            <v>Bajaj Housing Finance 08.00% 16-Feb-2026</v>
          </cell>
          <cell r="F1534" t="str">
            <v>Bond</v>
          </cell>
          <cell r="G1534">
            <v>46069</v>
          </cell>
          <cell r="H1534">
            <v>0.08</v>
          </cell>
          <cell r="I1534">
            <v>100</v>
          </cell>
          <cell r="J1534">
            <v>99.9557</v>
          </cell>
          <cell r="K1534">
            <v>0.0799</v>
          </cell>
          <cell r="L1534">
            <v>0.009336999999999998</v>
          </cell>
          <cell r="M1534" t="str">
            <v>Maturity</v>
          </cell>
          <cell r="N1534">
            <v>46069</v>
          </cell>
          <cell r="O1534">
            <v>1.7377049180327868</v>
          </cell>
          <cell r="P1534">
            <v>1.66090495422304</v>
          </cell>
          <cell r="Q1534">
            <v>1.5380173666293546</v>
          </cell>
          <cell r="R1534" t="str">
            <v>CRISIL AAA</v>
          </cell>
          <cell r="S1534" t="str">
            <v/>
          </cell>
          <cell r="T1534">
            <v>99.9561</v>
          </cell>
          <cell r="U1534">
            <v>0.0799</v>
          </cell>
          <cell r="V1534">
            <v>0.009356000000000003</v>
          </cell>
          <cell r="W1534" t="str">
            <v>Level-3</v>
          </cell>
          <cell r="X1534" t="str">
            <v>Maturity</v>
          </cell>
          <cell r="Y1534" t="str">
            <v/>
          </cell>
          <cell r="Z1534">
            <v>0</v>
          </cell>
          <cell r="AA1534" t="str">
            <v/>
          </cell>
          <cell r="AB1534" t="str">
            <v/>
          </cell>
          <cell r="AC1534" t="str">
            <v/>
          </cell>
          <cell r="AD1534" t="str">
            <v/>
          </cell>
          <cell r="AE1534" t="str">
            <v/>
          </cell>
          <cell r="AF1534" t="str">
            <v/>
          </cell>
          <cell r="AG1534" t="str">
            <v/>
          </cell>
          <cell r="AH1534" t="str">
            <v/>
          </cell>
          <cell r="AI1534" t="str">
            <v/>
          </cell>
          <cell r="AJ1534" t="str">
            <v/>
          </cell>
          <cell r="AK1534" t="str">
            <v/>
          </cell>
        </row>
        <row r="1535">
          <cell r="C1535" t="str">
            <v>INE091A07208</v>
          </cell>
          <cell r="D1535" t="str">
            <v>Nirma Ltd.</v>
          </cell>
          <cell r="E1535" t="str">
            <v>Nirma 08.50% (Series VII Tranche C) 07-Apr2027 P/C 22-Feb-2027</v>
          </cell>
          <cell r="F1535" t="str">
            <v>Bond</v>
          </cell>
          <cell r="G1535">
            <v>46440</v>
          </cell>
          <cell r="H1535">
            <v>0.085</v>
          </cell>
          <cell r="I1535">
            <v>100</v>
          </cell>
          <cell r="J1535">
            <v>100.4825</v>
          </cell>
          <cell r="K1535">
            <v>0.0827</v>
          </cell>
          <cell r="L1535">
            <v>0.012586</v>
          </cell>
          <cell r="M1535" t="str">
            <v>Put and Call</v>
          </cell>
          <cell r="N1535">
            <v>46440</v>
          </cell>
          <cell r="O1535">
            <v>2.7540983606557377</v>
          </cell>
          <cell r="P1535">
            <v>2.523186390226788</v>
          </cell>
          <cell r="Q1535">
            <v>2.33045755077749</v>
          </cell>
          <cell r="R1535" t="str">
            <v>CRISIL AA</v>
          </cell>
          <cell r="S1535" t="str">
            <v/>
          </cell>
          <cell r="T1535">
            <v>100.4835</v>
          </cell>
          <cell r="U1535">
            <v>0.0827</v>
          </cell>
          <cell r="V1535">
            <v>0.012355999999999992</v>
          </cell>
          <cell r="W1535" t="str">
            <v>Level-3</v>
          </cell>
          <cell r="X1535" t="str">
            <v>Deemed Maturity</v>
          </cell>
          <cell r="Y1535" t="str">
            <v/>
          </cell>
          <cell r="Z1535">
            <v>0</v>
          </cell>
          <cell r="AA1535">
            <v>1</v>
          </cell>
          <cell r="AB1535">
            <v>1</v>
          </cell>
          <cell r="AC1535" t="str">
            <v/>
          </cell>
          <cell r="AD1535" t="str">
            <v/>
          </cell>
          <cell r="AE1535" t="str">
            <v/>
          </cell>
          <cell r="AF1535" t="str">
            <v/>
          </cell>
          <cell r="AG1535" t="str">
            <v/>
          </cell>
          <cell r="AH1535" t="str">
            <v/>
          </cell>
          <cell r="AI1535" t="str">
            <v/>
          </cell>
          <cell r="AJ1535" t="str">
            <v/>
          </cell>
          <cell r="AK1535" t="str">
            <v/>
          </cell>
        </row>
        <row r="1536">
          <cell r="C1536" t="str">
            <v>INE01MM08012</v>
          </cell>
          <cell r="D1536" t="str">
            <v>SBI General Insurance Company Ltd.</v>
          </cell>
          <cell r="E1536" t="str">
            <v>SBI General Insurance Company 08.35% 21-Feb-2034 C 21-Feb-2029</v>
          </cell>
          <cell r="F1536" t="str">
            <v>Bond</v>
          </cell>
          <cell r="G1536">
            <v>48996</v>
          </cell>
          <cell r="H1536">
            <v>0.0835</v>
          </cell>
          <cell r="I1536">
            <v>100</v>
          </cell>
          <cell r="J1536">
            <v>100.3513</v>
          </cell>
          <cell r="K1536">
            <v>0.082412</v>
          </cell>
          <cell r="L1536">
            <v>0.012192999999999996</v>
          </cell>
          <cell r="M1536" t="str">
            <v>Call</v>
          </cell>
          <cell r="N1536">
            <v>47170</v>
          </cell>
          <cell r="O1536">
            <v>4.751366120218579</v>
          </cell>
          <cell r="P1536">
            <v>4.03681362107794</v>
          </cell>
          <cell r="Q1536">
            <v>3.7294612597402286</v>
          </cell>
          <cell r="R1536" t="str">
            <v>CRISIL AAA</v>
          </cell>
          <cell r="S1536" t="str">
            <v/>
          </cell>
          <cell r="T1536">
            <v>100.352</v>
          </cell>
          <cell r="U1536">
            <v>0.082412</v>
          </cell>
          <cell r="V1536">
            <v>0.011754</v>
          </cell>
          <cell r="W1536" t="str">
            <v>Level-1</v>
          </cell>
          <cell r="X1536" t="str">
            <v>Maturity</v>
          </cell>
          <cell r="Y1536" t="str">
            <v/>
          </cell>
          <cell r="Z1536">
            <v>0</v>
          </cell>
          <cell r="AA1536">
            <v>1</v>
          </cell>
          <cell r="AB1536" t="str">
            <v/>
          </cell>
          <cell r="AC1536" t="str">
            <v/>
          </cell>
          <cell r="AD1536" t="str">
            <v/>
          </cell>
          <cell r="AE1536" t="str">
            <v/>
          </cell>
          <cell r="AF1536" t="str">
            <v/>
          </cell>
          <cell r="AG1536" t="str">
            <v/>
          </cell>
          <cell r="AH1536" t="str">
            <v/>
          </cell>
          <cell r="AI1536" t="str">
            <v/>
          </cell>
          <cell r="AJ1536" t="str">
            <v/>
          </cell>
          <cell r="AK1536" t="str">
            <v/>
          </cell>
        </row>
        <row r="1537">
          <cell r="C1537" t="str">
            <v>INE091A07190</v>
          </cell>
          <cell r="D1537" t="str">
            <v>Nirma Ltd.</v>
          </cell>
          <cell r="E1537" t="str">
            <v>Nirma 08.30% (Series VII Tranche A) 24-Feb-2025</v>
          </cell>
          <cell r="F1537" t="str">
            <v>Bond</v>
          </cell>
          <cell r="G1537">
            <v>45712</v>
          </cell>
          <cell r="H1537">
            <v>0.083</v>
          </cell>
          <cell r="I1537">
            <v>100</v>
          </cell>
          <cell r="J1537">
            <v>99.9185</v>
          </cell>
          <cell r="K1537">
            <v>0.0833</v>
          </cell>
          <cell r="L1537">
            <v>0.013200000000000003</v>
          </cell>
          <cell r="M1537" t="str">
            <v>Maturity</v>
          </cell>
          <cell r="N1537">
            <v>45712</v>
          </cell>
          <cell r="O1537">
            <v>0.7595778127105323</v>
          </cell>
          <cell r="P1537">
            <v>0.7564256390431193</v>
          </cell>
          <cell r="Q1537">
            <v>0.6982605363639982</v>
          </cell>
          <cell r="R1537" t="str">
            <v>CRISIL AA</v>
          </cell>
          <cell r="S1537" t="str">
            <v/>
          </cell>
          <cell r="T1537">
            <v>99.9189</v>
          </cell>
          <cell r="U1537">
            <v>0.0833</v>
          </cell>
          <cell r="V1537">
            <v>0.010629</v>
          </cell>
          <cell r="W1537" t="str">
            <v>Level-3</v>
          </cell>
          <cell r="X1537" t="str">
            <v>Maturity</v>
          </cell>
          <cell r="Y1537" t="str">
            <v/>
          </cell>
          <cell r="Z1537">
            <v>0</v>
          </cell>
          <cell r="AA1537" t="str">
            <v/>
          </cell>
          <cell r="AB1537" t="str">
            <v/>
          </cell>
          <cell r="AC1537" t="str">
            <v/>
          </cell>
          <cell r="AD1537" t="str">
            <v/>
          </cell>
          <cell r="AE1537" t="str">
            <v/>
          </cell>
          <cell r="AF1537" t="str">
            <v/>
          </cell>
          <cell r="AG1537" t="str">
            <v/>
          </cell>
          <cell r="AH1537" t="str">
            <v/>
          </cell>
          <cell r="AI1537" t="str">
            <v/>
          </cell>
          <cell r="AJ1537" t="str">
            <v/>
          </cell>
          <cell r="AK1537" t="str">
            <v/>
          </cell>
        </row>
        <row r="1538">
          <cell r="C1538" t="str">
            <v>INE053F08361</v>
          </cell>
          <cell r="D1538" t="str">
            <v>Indian Railway Finance Corporation Ltd.</v>
          </cell>
          <cell r="E1538" t="str">
            <v>IRFC 07.48% (Series 176) 16-Feb-2034</v>
          </cell>
          <cell r="F1538" t="str">
            <v>Bond</v>
          </cell>
          <cell r="G1538">
            <v>48991</v>
          </cell>
          <cell r="H1538">
            <v>0.0748</v>
          </cell>
          <cell r="I1538">
            <v>100</v>
          </cell>
          <cell r="J1538">
            <v>100.347</v>
          </cell>
          <cell r="K1538">
            <v>0.07434</v>
          </cell>
          <cell r="L1538">
            <v>0.0036810000000000037</v>
          </cell>
          <cell r="M1538" t="str">
            <v>Maturity</v>
          </cell>
          <cell r="N1538">
            <v>48991</v>
          </cell>
          <cell r="O1538">
            <v>9.738633131222397</v>
          </cell>
          <cell r="P1538">
            <v>7.109077503699052</v>
          </cell>
          <cell r="Q1538">
            <v>6.617157979502813</v>
          </cell>
          <cell r="R1538" t="str">
            <v>CRISIL AAA</v>
          </cell>
          <cell r="S1538" t="str">
            <v/>
          </cell>
          <cell r="T1538">
            <v>100.3474</v>
          </cell>
          <cell r="U1538">
            <v>0.07434</v>
          </cell>
          <cell r="V1538">
            <v>0.0035079999999999972</v>
          </cell>
          <cell r="W1538" t="str">
            <v>Level-2</v>
          </cell>
          <cell r="X1538" t="str">
            <v>Maturity</v>
          </cell>
          <cell r="Y1538" t="str">
            <v/>
          </cell>
          <cell r="Z1538">
            <v>0</v>
          </cell>
          <cell r="AA1538" t="str">
            <v/>
          </cell>
          <cell r="AB1538" t="str">
            <v/>
          </cell>
          <cell r="AC1538" t="str">
            <v/>
          </cell>
          <cell r="AD1538" t="str">
            <v/>
          </cell>
          <cell r="AE1538" t="str">
            <v/>
          </cell>
          <cell r="AF1538" t="str">
            <v/>
          </cell>
          <cell r="AG1538" t="str">
            <v/>
          </cell>
          <cell r="AH1538" t="str">
            <v/>
          </cell>
          <cell r="AI1538" t="str">
            <v/>
          </cell>
          <cell r="AJ1538" t="str">
            <v/>
          </cell>
          <cell r="AK1538" t="str">
            <v/>
          </cell>
        </row>
        <row r="1539">
          <cell r="C1539" t="str">
            <v>INE883F07330</v>
          </cell>
          <cell r="D1539" t="str">
            <v>Aadhar Housing Finance Ltd.</v>
          </cell>
          <cell r="E1539" t="str">
            <v>Aadhar Housing Finance 08.65%  21-Aug-2027</v>
          </cell>
          <cell r="F1539" t="str">
            <v>Bond</v>
          </cell>
          <cell r="G1539">
            <v>46620</v>
          </cell>
          <cell r="H1539">
            <v>0.0865</v>
          </cell>
          <cell r="I1539">
            <v>100</v>
          </cell>
          <cell r="J1539">
            <v>100.138</v>
          </cell>
          <cell r="K1539">
            <v>0.086</v>
          </cell>
          <cell r="L1539">
            <v>0.01579599999999999</v>
          </cell>
          <cell r="M1539" t="str">
            <v>Maturity</v>
          </cell>
          <cell r="N1539">
            <v>46620</v>
          </cell>
          <cell r="O1539">
            <v>3.2472490455872447</v>
          </cell>
          <cell r="P1539">
            <v>2.903844377986613</v>
          </cell>
          <cell r="Q1539">
            <v>2.6738898508164026</v>
          </cell>
          <cell r="R1539" t="str">
            <v>[ICRA]AA</v>
          </cell>
          <cell r="S1539" t="str">
            <v/>
          </cell>
          <cell r="T1539">
            <v>100.1386</v>
          </cell>
          <cell r="U1539">
            <v>0.086</v>
          </cell>
          <cell r="V1539">
            <v>0.016658999999999993</v>
          </cell>
          <cell r="W1539" t="str">
            <v>Level-2</v>
          </cell>
          <cell r="X1539" t="str">
            <v>Maturity</v>
          </cell>
          <cell r="Y1539" t="str">
            <v/>
          </cell>
          <cell r="Z1539">
            <v>0</v>
          </cell>
          <cell r="AA1539" t="str">
            <v/>
          </cell>
          <cell r="AB1539" t="str">
            <v/>
          </cell>
          <cell r="AC1539" t="str">
            <v/>
          </cell>
          <cell r="AD1539" t="str">
            <v/>
          </cell>
          <cell r="AE1539" t="str">
            <v/>
          </cell>
          <cell r="AF1539" t="str">
            <v/>
          </cell>
          <cell r="AG1539" t="str">
            <v/>
          </cell>
          <cell r="AH1539" t="str">
            <v/>
          </cell>
          <cell r="AI1539" t="str">
            <v/>
          </cell>
          <cell r="AJ1539" t="str">
            <v/>
          </cell>
          <cell r="AK1539" t="str">
            <v/>
          </cell>
        </row>
        <row r="1540">
          <cell r="C1540" t="str">
            <v>INE091A07216</v>
          </cell>
          <cell r="D1540" t="str">
            <v>Nirma Ltd.</v>
          </cell>
          <cell r="E1540" t="str">
            <v>Nirma 08.40% (Series VII Tranche B) 07-Apr-2026 P/C 23-Feb-2026</v>
          </cell>
          <cell r="F1540" t="str">
            <v>Bond</v>
          </cell>
          <cell r="G1540">
            <v>46076</v>
          </cell>
          <cell r="H1540">
            <v>0.084</v>
          </cell>
          <cell r="I1540">
            <v>100</v>
          </cell>
          <cell r="J1540">
            <v>100.0163</v>
          </cell>
          <cell r="K1540">
            <v>0.0835</v>
          </cell>
          <cell r="L1540">
            <v>0.012937000000000004</v>
          </cell>
          <cell r="M1540" t="str">
            <v>Put and Call</v>
          </cell>
          <cell r="N1540">
            <v>46076</v>
          </cell>
          <cell r="O1540">
            <v>1.756838086683135</v>
          </cell>
          <cell r="P1540">
            <v>1.676240662444335</v>
          </cell>
          <cell r="Q1540">
            <v>1.547061063631135</v>
          </cell>
          <cell r="R1540" t="str">
            <v>CRISIL AA</v>
          </cell>
          <cell r="S1540" t="str">
            <v/>
          </cell>
          <cell r="T1540">
            <v>100.0169</v>
          </cell>
          <cell r="U1540">
            <v>0.0835</v>
          </cell>
          <cell r="V1540">
            <v>0.010584999999999997</v>
          </cell>
          <cell r="W1540" t="str">
            <v>Level-3</v>
          </cell>
          <cell r="X1540" t="str">
            <v>Deemed Maturity</v>
          </cell>
          <cell r="Y1540" t="str">
            <v/>
          </cell>
          <cell r="Z1540">
            <v>0</v>
          </cell>
          <cell r="AA1540">
            <v>1</v>
          </cell>
          <cell r="AB1540">
            <v>1</v>
          </cell>
          <cell r="AC1540" t="str">
            <v/>
          </cell>
          <cell r="AD1540" t="str">
            <v/>
          </cell>
          <cell r="AE1540" t="str">
            <v>&gt;=3 entities</v>
          </cell>
          <cell r="AF1540">
            <v>0</v>
          </cell>
          <cell r="AG1540">
            <v>3</v>
          </cell>
          <cell r="AH1540">
            <v>0</v>
          </cell>
          <cell r="AI1540" t="str">
            <v/>
          </cell>
          <cell r="AJ1540" t="str">
            <v/>
          </cell>
          <cell r="AK1540">
            <v>0.08349999999999999</v>
          </cell>
        </row>
        <row r="1541">
          <cell r="C1541" t="str">
            <v>INE028A08331</v>
          </cell>
          <cell r="D1541" t="str">
            <v>Bank of Baroda</v>
          </cell>
          <cell r="E1541" t="str">
            <v>Bank of Baroda 07.57% (Basel III Compliant Tier II Series XXVI) 22-Feb-2034 C 22-Feb-2029</v>
          </cell>
          <cell r="F1541" t="str">
            <v>Bond</v>
          </cell>
          <cell r="G1541">
            <v>48997</v>
          </cell>
          <cell r="H1541">
            <v>0.0757</v>
          </cell>
          <cell r="I1541">
            <v>100</v>
          </cell>
          <cell r="J1541">
            <v>98.5698</v>
          </cell>
          <cell r="K1541">
            <v>0.077767</v>
          </cell>
          <cell r="L1541">
            <v>0.007108000000000003</v>
          </cell>
          <cell r="M1541" t="str">
            <v>Maturity</v>
          </cell>
          <cell r="N1541">
            <v>48997</v>
          </cell>
          <cell r="O1541">
            <v>9.754098360655737</v>
          </cell>
          <cell r="P1541">
            <v>7.091029426624948</v>
          </cell>
          <cell r="Q1541">
            <v>6.579371447284012</v>
          </cell>
          <cell r="R1541" t="str">
            <v>CRISIL AAA</v>
          </cell>
          <cell r="S1541" t="str">
            <v/>
          </cell>
          <cell r="T1541">
            <v>98.57</v>
          </cell>
          <cell r="U1541">
            <v>0.077767</v>
          </cell>
          <cell r="V1541">
            <v>0.006875000000000006</v>
          </cell>
          <cell r="W1541" t="str">
            <v>Level-3</v>
          </cell>
          <cell r="X1541" t="str">
            <v>Maturity</v>
          </cell>
          <cell r="Y1541" t="str">
            <v/>
          </cell>
          <cell r="Z1541">
            <v>0</v>
          </cell>
          <cell r="AA1541" t="str">
            <v/>
          </cell>
          <cell r="AB1541" t="str">
            <v/>
          </cell>
          <cell r="AC1541" t="str">
            <v/>
          </cell>
          <cell r="AD1541" t="str">
            <v/>
          </cell>
          <cell r="AE1541" t="str">
            <v/>
          </cell>
          <cell r="AF1541" t="str">
            <v/>
          </cell>
          <cell r="AG1541" t="str">
            <v/>
          </cell>
          <cell r="AH1541" t="str">
            <v/>
          </cell>
          <cell r="AI1541" t="str">
            <v/>
          </cell>
          <cell r="AJ1541" t="str">
            <v/>
          </cell>
          <cell r="AK1541" t="str">
            <v/>
          </cell>
        </row>
        <row r="1542">
          <cell r="C1542" t="str">
            <v>INE020B08EY5</v>
          </cell>
          <cell r="D1542" t="str">
            <v>Rural Electrification Corporation Ltd.</v>
          </cell>
          <cell r="E1542" t="str">
            <v>RECL 07.47% (Series 231-B) 28-Feb-2034</v>
          </cell>
          <cell r="F1542" t="str">
            <v>Bond</v>
          </cell>
          <cell r="G1542">
            <v>49003</v>
          </cell>
          <cell r="H1542">
            <v>0.0747</v>
          </cell>
          <cell r="I1542">
            <v>100</v>
          </cell>
          <cell r="J1542">
            <v>99.7464</v>
          </cell>
          <cell r="K1542">
            <v>0.074996</v>
          </cell>
          <cell r="L1542">
            <v>0.004336999999999994</v>
          </cell>
          <cell r="M1542" t="str">
            <v>Maturity</v>
          </cell>
          <cell r="N1542">
            <v>49003</v>
          </cell>
          <cell r="O1542">
            <v>9.770491803278688</v>
          </cell>
          <cell r="P1542">
            <v>7.145716630009131</v>
          </cell>
          <cell r="Q1542">
            <v>6.6472029942521935</v>
          </cell>
          <cell r="R1542" t="str">
            <v>[ICRA]AAA</v>
          </cell>
          <cell r="S1542" t="str">
            <v/>
          </cell>
          <cell r="T1542">
            <v>99.7467</v>
          </cell>
          <cell r="U1542">
            <v>0.074996</v>
          </cell>
          <cell r="V1542">
            <v>0.004341999999999999</v>
          </cell>
          <cell r="W1542" t="str">
            <v>Level-2</v>
          </cell>
          <cell r="X1542" t="str">
            <v>Maturity</v>
          </cell>
          <cell r="Y1542" t="str">
            <v/>
          </cell>
          <cell r="Z1542">
            <v>0</v>
          </cell>
          <cell r="AA1542" t="str">
            <v/>
          </cell>
          <cell r="AB1542" t="str">
            <v/>
          </cell>
          <cell r="AC1542" t="str">
            <v/>
          </cell>
          <cell r="AD1542" t="str">
            <v/>
          </cell>
          <cell r="AE1542" t="str">
            <v/>
          </cell>
          <cell r="AF1542" t="str">
            <v/>
          </cell>
          <cell r="AG1542" t="str">
            <v/>
          </cell>
          <cell r="AH1542" t="str">
            <v/>
          </cell>
          <cell r="AI1542" t="str">
            <v/>
          </cell>
          <cell r="AJ1542" t="str">
            <v/>
          </cell>
          <cell r="AK1542" t="str">
            <v/>
          </cell>
        </row>
        <row r="1543">
          <cell r="C1543" t="str">
            <v>INE020B08EX7</v>
          </cell>
          <cell r="D1543" t="str">
            <v>Rural Electrification Corporation Ltd.</v>
          </cell>
          <cell r="E1543" t="str">
            <v>RECL 07.64% (Series 231-A) 30-Apr-2027</v>
          </cell>
          <cell r="F1543" t="str">
            <v>Bond</v>
          </cell>
          <cell r="G1543">
            <v>46507</v>
          </cell>
          <cell r="H1543">
            <v>0.0764</v>
          </cell>
          <cell r="I1543">
            <v>100</v>
          </cell>
          <cell r="J1543">
            <v>100.0965</v>
          </cell>
          <cell r="K1543">
            <v>0.075954</v>
          </cell>
          <cell r="L1543">
            <v>0.005839999999999998</v>
          </cell>
          <cell r="M1543" t="str">
            <v>Maturity</v>
          </cell>
          <cell r="N1543">
            <v>46507</v>
          </cell>
          <cell r="O1543">
            <v>2.9397260273972603</v>
          </cell>
          <cell r="P1543">
            <v>2.729219126436853</v>
          </cell>
          <cell r="Q1543">
            <v>2.5365574424527937</v>
          </cell>
          <cell r="R1543" t="str">
            <v>[ICRA]AAA</v>
          </cell>
          <cell r="S1543" t="str">
            <v/>
          </cell>
          <cell r="T1543">
            <v>100.0973</v>
          </cell>
          <cell r="U1543">
            <v>0.075954</v>
          </cell>
          <cell r="V1543">
            <v>0.006084999999999993</v>
          </cell>
          <cell r="W1543" t="str">
            <v>Level-2</v>
          </cell>
          <cell r="X1543" t="str">
            <v>Maturity</v>
          </cell>
          <cell r="Y1543" t="str">
            <v/>
          </cell>
          <cell r="Z1543">
            <v>0</v>
          </cell>
          <cell r="AA1543" t="str">
            <v/>
          </cell>
          <cell r="AB1543" t="str">
            <v/>
          </cell>
          <cell r="AC1543" t="str">
            <v/>
          </cell>
          <cell r="AD1543" t="str">
            <v/>
          </cell>
          <cell r="AE1543" t="str">
            <v/>
          </cell>
          <cell r="AF1543" t="str">
            <v/>
          </cell>
          <cell r="AG1543" t="str">
            <v/>
          </cell>
          <cell r="AH1543" t="str">
            <v/>
          </cell>
          <cell r="AI1543" t="str">
            <v/>
          </cell>
          <cell r="AJ1543" t="str">
            <v/>
          </cell>
          <cell r="AK1543" t="str">
            <v/>
          </cell>
        </row>
        <row r="1544">
          <cell r="C1544" t="str">
            <v>INE523H07CB9</v>
          </cell>
          <cell r="D1544" t="str">
            <v>JM Financial Products Ltd.</v>
          </cell>
          <cell r="E1544" t="str">
            <v>JM Financial Products 8.92%  (TRANCHE DF) 16-Nov-2026</v>
          </cell>
          <cell r="F1544" t="str">
            <v>Bond</v>
          </cell>
          <cell r="G1544">
            <v>46342</v>
          </cell>
          <cell r="H1544">
            <v>0.0892</v>
          </cell>
          <cell r="I1544">
            <v>100</v>
          </cell>
          <cell r="J1544">
            <v>97.3718</v>
          </cell>
          <cell r="K1544">
            <v>0.106587</v>
          </cell>
          <cell r="L1544">
            <v>0.036473000000000005</v>
          </cell>
          <cell r="M1544" t="str">
            <v>Maturity</v>
          </cell>
          <cell r="N1544">
            <v>46342</v>
          </cell>
          <cell r="O1544">
            <v>2.485650123512239</v>
          </cell>
          <cell r="P1544">
            <v>2.039075386862371</v>
          </cell>
          <cell r="Q1544">
            <v>1.986150919839147</v>
          </cell>
          <cell r="R1544" t="str">
            <v>CRISIL AA</v>
          </cell>
          <cell r="S1544" t="str">
            <v/>
          </cell>
          <cell r="T1544">
            <v>97.3691</v>
          </cell>
          <cell r="U1544">
            <v>0.106587</v>
          </cell>
          <cell r="V1544">
            <v>0.036472000000000004</v>
          </cell>
          <cell r="W1544" t="str">
            <v>Level-3</v>
          </cell>
          <cell r="X1544" t="str">
            <v>Maturity</v>
          </cell>
          <cell r="Y1544" t="str">
            <v/>
          </cell>
          <cell r="Z1544">
            <v>0</v>
          </cell>
          <cell r="AA1544" t="str">
            <v/>
          </cell>
          <cell r="AB1544" t="str">
            <v/>
          </cell>
          <cell r="AC1544" t="str">
            <v/>
          </cell>
          <cell r="AD1544" t="str">
            <v/>
          </cell>
          <cell r="AE1544" t="str">
            <v/>
          </cell>
          <cell r="AF1544" t="str">
            <v/>
          </cell>
          <cell r="AG1544" t="str">
            <v/>
          </cell>
          <cell r="AH1544" t="str">
            <v/>
          </cell>
          <cell r="AI1544" t="str">
            <v/>
          </cell>
          <cell r="AJ1544" t="str">
            <v/>
          </cell>
          <cell r="AK1544" t="str">
            <v/>
          </cell>
        </row>
        <row r="1545">
          <cell r="C1545" t="str">
            <v>INE477A07324</v>
          </cell>
          <cell r="D1545" t="str">
            <v>CanFin Homes Ltd.</v>
          </cell>
          <cell r="E1545" t="str">
            <v>Can Fin Homes 06.80% 10-Jun-2025</v>
          </cell>
          <cell r="F1545" t="str">
            <v>Bond</v>
          </cell>
          <cell r="G1545">
            <v>45818</v>
          </cell>
          <cell r="H1545">
            <v>0.068</v>
          </cell>
          <cell r="I1545">
            <v>100</v>
          </cell>
          <cell r="J1545">
            <v>98.7274</v>
          </cell>
          <cell r="K1545">
            <v>0.0812</v>
          </cell>
          <cell r="L1545">
            <v>0.010636999999999994</v>
          </cell>
          <cell r="M1545" t="str">
            <v>Maturity</v>
          </cell>
          <cell r="N1545">
            <v>45818</v>
          </cell>
          <cell r="O1545">
            <v>1.0520547945205478</v>
          </cell>
          <cell r="P1545">
            <v>1.0332262600753432</v>
          </cell>
          <cell r="Q1545">
            <v>0.9556291713608428</v>
          </cell>
          <cell r="R1545" t="str">
            <v>[ICRA]AAA</v>
          </cell>
          <cell r="S1545" t="str">
            <v/>
          </cell>
          <cell r="T1545">
            <v>98.7246</v>
          </cell>
          <cell r="U1545">
            <v>0.0812</v>
          </cell>
          <cell r="V1545">
            <v>0.010455999999999993</v>
          </cell>
          <cell r="W1545" t="str">
            <v>Level-3</v>
          </cell>
          <cell r="X1545" t="str">
            <v>Maturity</v>
          </cell>
          <cell r="Y1545" t="str">
            <v/>
          </cell>
          <cell r="Z1545">
            <v>0</v>
          </cell>
          <cell r="AA1545" t="str">
            <v/>
          </cell>
          <cell r="AB1545" t="str">
            <v/>
          </cell>
          <cell r="AC1545" t="str">
            <v/>
          </cell>
          <cell r="AD1545" t="str">
            <v/>
          </cell>
          <cell r="AE1545" t="str">
            <v/>
          </cell>
          <cell r="AF1545" t="str">
            <v/>
          </cell>
          <cell r="AG1545" t="str">
            <v/>
          </cell>
          <cell r="AH1545" t="str">
            <v/>
          </cell>
          <cell r="AI1545" t="str">
            <v/>
          </cell>
          <cell r="AJ1545" t="str">
            <v/>
          </cell>
          <cell r="AK1545" t="str">
            <v/>
          </cell>
        </row>
        <row r="1546">
          <cell r="C1546" t="str">
            <v>INE477A07381</v>
          </cell>
          <cell r="D1546" t="str">
            <v>CanFin Homes Ltd.</v>
          </cell>
          <cell r="E1546" t="str">
            <v>Can Fin Homes 08.25%  21-May-2027</v>
          </cell>
          <cell r="F1546" t="str">
            <v>Bond</v>
          </cell>
          <cell r="G1546">
            <v>46528</v>
          </cell>
          <cell r="H1546">
            <v>0.0825</v>
          </cell>
          <cell r="I1546">
            <v>100</v>
          </cell>
          <cell r="J1546">
            <v>100.3309</v>
          </cell>
          <cell r="K1546">
            <v>0.0812</v>
          </cell>
          <cell r="L1546">
            <v>0.011085999999999999</v>
          </cell>
          <cell r="M1546" t="str">
            <v>Maturity</v>
          </cell>
          <cell r="N1546">
            <v>46528</v>
          </cell>
          <cell r="O1546">
            <v>2.9972602739726026</v>
          </cell>
          <cell r="P1546">
            <v>2.7720824067886216</v>
          </cell>
          <cell r="Q1546">
            <v>2.563894197917704</v>
          </cell>
          <cell r="R1546" t="str">
            <v>[ICRA]AAA</v>
          </cell>
          <cell r="S1546" t="str">
            <v/>
          </cell>
          <cell r="T1546">
            <v>100.332</v>
          </cell>
          <cell r="U1546">
            <v>0.0812</v>
          </cell>
          <cell r="V1546">
            <v>0.010884999999999992</v>
          </cell>
          <cell r="W1546" t="str">
            <v>Level-3</v>
          </cell>
          <cell r="X1546" t="str">
            <v>Maturity</v>
          </cell>
          <cell r="Y1546" t="str">
            <v/>
          </cell>
          <cell r="Z1546">
            <v>0</v>
          </cell>
          <cell r="AA1546" t="str">
            <v/>
          </cell>
          <cell r="AB1546" t="str">
            <v/>
          </cell>
          <cell r="AC1546" t="str">
            <v/>
          </cell>
          <cell r="AD1546" t="str">
            <v/>
          </cell>
          <cell r="AE1546" t="str">
            <v/>
          </cell>
          <cell r="AF1546" t="str">
            <v/>
          </cell>
          <cell r="AG1546" t="str">
            <v/>
          </cell>
          <cell r="AH1546" t="str">
            <v/>
          </cell>
          <cell r="AI1546" t="str">
            <v/>
          </cell>
          <cell r="AJ1546" t="str">
            <v/>
          </cell>
          <cell r="AK1546" t="str">
            <v/>
          </cell>
        </row>
        <row r="1547">
          <cell r="C1547" t="str">
            <v>INE0REQ08017</v>
          </cell>
          <cell r="D1547" t="str">
            <v>Aadharshila Infratech Pvt. Ltd.</v>
          </cell>
          <cell r="E1547" t="str">
            <v>Aadharshila Infratech 07.95% 26-Feb-2029 P/C 26-Feb-2027</v>
          </cell>
          <cell r="F1547" t="str">
            <v>Bond</v>
          </cell>
          <cell r="G1547">
            <v>46444</v>
          </cell>
          <cell r="H1547">
            <v>0.0795</v>
          </cell>
          <cell r="I1547">
            <v>100</v>
          </cell>
          <cell r="J1547">
            <v>99.0618</v>
          </cell>
          <cell r="K1547">
            <v>0.098943</v>
          </cell>
          <cell r="L1547">
            <v>0.028829000000000007</v>
          </cell>
          <cell r="M1547" t="str">
            <v>Put and Call</v>
          </cell>
          <cell r="N1547">
            <v>46444</v>
          </cell>
          <cell r="O1547">
            <v>2.765012351223894</v>
          </cell>
          <cell r="P1547">
            <v>1.8638815870302323</v>
          </cell>
          <cell r="Q1547">
            <v>1.8188899792265785</v>
          </cell>
          <cell r="R1547" t="str">
            <v>CARE AA+</v>
          </cell>
          <cell r="S1547" t="str">
            <v/>
          </cell>
          <cell r="T1547">
            <v>99.0575</v>
          </cell>
          <cell r="U1547">
            <v>0.098943</v>
          </cell>
          <cell r="V1547">
            <v>0.028728000000000004</v>
          </cell>
          <cell r="W1547" t="str">
            <v>Level-3</v>
          </cell>
          <cell r="X1547" t="str">
            <v>Deemed Maturity</v>
          </cell>
          <cell r="Y1547">
            <v>0.0153</v>
          </cell>
          <cell r="Z1547">
            <v>0</v>
          </cell>
          <cell r="AA1547">
            <v>1</v>
          </cell>
          <cell r="AB1547">
            <v>1</v>
          </cell>
          <cell r="AC1547">
            <v>1</v>
          </cell>
          <cell r="AD1547">
            <v>19</v>
          </cell>
          <cell r="AE1547" t="str">
            <v/>
          </cell>
          <cell r="AF1547" t="str">
            <v/>
          </cell>
          <cell r="AG1547" t="str">
            <v/>
          </cell>
          <cell r="AH1547" t="str">
            <v/>
          </cell>
          <cell r="AI1547" t="str">
            <v/>
          </cell>
          <cell r="AJ1547" t="str">
            <v/>
          </cell>
          <cell r="AK1547" t="str">
            <v/>
          </cell>
        </row>
        <row r="1548">
          <cell r="C1548" t="str">
            <v>INE692Q07498</v>
          </cell>
          <cell r="D1548" t="str">
            <v>Toyota Financial Services India Ltd.</v>
          </cell>
          <cell r="E1548" t="str">
            <v>Toyota Fin Services 08.30% (Series S45) 25-Jan-2027</v>
          </cell>
          <cell r="F1548" t="str">
            <v>Bond</v>
          </cell>
          <cell r="G1548">
            <v>46412</v>
          </cell>
          <cell r="H1548">
            <v>0.083</v>
          </cell>
          <cell r="I1548">
            <v>100</v>
          </cell>
          <cell r="J1548">
            <v>100.1008</v>
          </cell>
          <cell r="K1548">
            <v>0.0824</v>
          </cell>
          <cell r="L1548">
            <v>0.012286000000000005</v>
          </cell>
          <cell r="M1548" t="str">
            <v>Maturity</v>
          </cell>
          <cell r="N1548">
            <v>46412</v>
          </cell>
          <cell r="O1548">
            <v>2.677356089527659</v>
          </cell>
          <cell r="P1548">
            <v>2.463711548112138</v>
          </cell>
          <cell r="Q1548">
            <v>2.276156271352677</v>
          </cell>
          <cell r="R1548" t="str">
            <v>[ICRA]AAA</v>
          </cell>
          <cell r="S1548" t="str">
            <v/>
          </cell>
          <cell r="T1548">
            <v>100.1013</v>
          </cell>
          <cell r="U1548">
            <v>0.0824</v>
          </cell>
          <cell r="V1548">
            <v>0.012285000000000004</v>
          </cell>
          <cell r="W1548" t="str">
            <v>Level-3</v>
          </cell>
          <cell r="X1548" t="str">
            <v>Maturity</v>
          </cell>
          <cell r="Y1548" t="str">
            <v/>
          </cell>
          <cell r="Z1548">
            <v>0</v>
          </cell>
          <cell r="AA1548" t="str">
            <v/>
          </cell>
          <cell r="AB1548" t="str">
            <v/>
          </cell>
          <cell r="AC1548" t="str">
            <v/>
          </cell>
          <cell r="AD1548" t="str">
            <v/>
          </cell>
          <cell r="AE1548" t="str">
            <v/>
          </cell>
          <cell r="AF1548" t="str">
            <v/>
          </cell>
          <cell r="AG1548" t="str">
            <v/>
          </cell>
          <cell r="AH1548" t="str">
            <v/>
          </cell>
          <cell r="AI1548" t="str">
            <v/>
          </cell>
          <cell r="AJ1548" t="str">
            <v/>
          </cell>
          <cell r="AK1548" t="str">
            <v/>
          </cell>
        </row>
        <row r="1549">
          <cell r="C1549" t="str">
            <v>INE721A07RR8</v>
          </cell>
          <cell r="D1549" t="str">
            <v>Shriram Finance Ltd.</v>
          </cell>
          <cell r="E1549" t="str">
            <v>8.75% Shriram Finance LTD XII 23-24  03-Oct-2026</v>
          </cell>
          <cell r="F1549" t="str">
            <v>Bond</v>
          </cell>
          <cell r="G1549">
            <v>46298</v>
          </cell>
          <cell r="H1549">
            <v>0.0875</v>
          </cell>
          <cell r="I1549">
            <v>100</v>
          </cell>
          <cell r="J1549">
            <v>99.1635</v>
          </cell>
          <cell r="K1549">
            <v>0.093591</v>
          </cell>
          <cell r="L1549">
            <v>0.023027999999999993</v>
          </cell>
          <cell r="M1549" t="str">
            <v>Put</v>
          </cell>
          <cell r="N1549">
            <v>45933</v>
          </cell>
          <cell r="O1549">
            <v>1.366120218579235</v>
          </cell>
          <cell r="P1549">
            <v>1.2825140050792094</v>
          </cell>
          <cell r="Q1549">
            <v>1.1727547182440323</v>
          </cell>
          <cell r="R1549" t="str">
            <v>CRISIL AA+</v>
          </cell>
          <cell r="S1549" t="str">
            <v/>
          </cell>
          <cell r="T1549">
            <v>99.1618</v>
          </cell>
          <cell r="U1549">
            <v>0.093591</v>
          </cell>
          <cell r="V1549">
            <v>0.023046999999999998</v>
          </cell>
          <cell r="W1549" t="str">
            <v>Level-3</v>
          </cell>
          <cell r="X1549" t="str">
            <v>Maturity</v>
          </cell>
          <cell r="Y1549" t="str">
            <v/>
          </cell>
          <cell r="Z1549">
            <v>0</v>
          </cell>
          <cell r="AA1549" t="str">
            <v/>
          </cell>
          <cell r="AB1549">
            <v>1</v>
          </cell>
          <cell r="AC1549" t="str">
            <v/>
          </cell>
          <cell r="AD1549" t="str">
            <v/>
          </cell>
          <cell r="AE1549" t="str">
            <v/>
          </cell>
          <cell r="AF1549" t="str">
            <v/>
          </cell>
          <cell r="AG1549" t="str">
            <v/>
          </cell>
          <cell r="AH1549" t="str">
            <v/>
          </cell>
          <cell r="AI1549" t="str">
            <v/>
          </cell>
          <cell r="AJ1549" t="str">
            <v/>
          </cell>
          <cell r="AK1549" t="str">
            <v/>
          </cell>
        </row>
        <row r="1550">
          <cell r="C1550" t="str">
            <v>INE0TTV15016</v>
          </cell>
          <cell r="D1550" t="str">
            <v>Vajra Trust</v>
          </cell>
          <cell r="E1550" t="str">
            <v>Vajra Trust PTC  (Series 006 A1)</v>
          </cell>
          <cell r="F1550" t="str">
            <v>Bond</v>
          </cell>
          <cell r="G1550">
            <v>46132</v>
          </cell>
          <cell r="H1550">
            <v>0.0937</v>
          </cell>
          <cell r="I1550">
            <v>84287.8836810811</v>
          </cell>
          <cell r="J1550">
            <v>83826.091</v>
          </cell>
          <cell r="K1550">
            <v>0.1047</v>
          </cell>
          <cell r="L1550">
            <v>0.034137</v>
          </cell>
          <cell r="M1550" t="str">
            <v>Maturity</v>
          </cell>
          <cell r="N1550">
            <v>46132</v>
          </cell>
          <cell r="O1550">
            <v>1.9102777153978592</v>
          </cell>
          <cell r="P1550">
            <v>0.9038113698734964</v>
          </cell>
          <cell r="Q1550">
            <v>0.8959938237611801</v>
          </cell>
          <cell r="R1550" t="str">
            <v>[ICRA]AAA(SO)</v>
          </cell>
          <cell r="S1550" t="str">
            <v/>
          </cell>
          <cell r="T1550">
            <v>83824.885</v>
          </cell>
          <cell r="U1550">
            <v>0.1047</v>
          </cell>
          <cell r="V1550">
            <v>0.03415599999999999</v>
          </cell>
          <cell r="W1550" t="str">
            <v>Level-3</v>
          </cell>
          <cell r="X1550" t="str">
            <v>Maturity</v>
          </cell>
          <cell r="Y1550" t="str">
            <v/>
          </cell>
          <cell r="Z1550">
            <v>0</v>
          </cell>
          <cell r="AA1550" t="str">
            <v/>
          </cell>
          <cell r="AB1550" t="str">
            <v/>
          </cell>
          <cell r="AC1550" t="str">
            <v/>
          </cell>
          <cell r="AD1550" t="str">
            <v/>
          </cell>
          <cell r="AE1550" t="str">
            <v/>
          </cell>
          <cell r="AF1550" t="str">
            <v/>
          </cell>
          <cell r="AG1550" t="str">
            <v/>
          </cell>
          <cell r="AH1550" t="str">
            <v/>
          </cell>
          <cell r="AI1550" t="str">
            <v/>
          </cell>
          <cell r="AJ1550" t="str">
            <v/>
          </cell>
          <cell r="AK1550" t="str">
            <v/>
          </cell>
        </row>
        <row r="1551">
          <cell r="C1551" t="str">
            <v>INE0TTV15024</v>
          </cell>
          <cell r="D1551" t="str">
            <v>Vajra Trust</v>
          </cell>
          <cell r="E1551" t="str">
            <v>Vajra Trust PTC  (Series 006 A2) 20-Apr-2027</v>
          </cell>
          <cell r="F1551" t="str">
            <v>Bond</v>
          </cell>
          <cell r="G1551">
            <v>46497</v>
          </cell>
          <cell r="H1551">
            <v>0.0993</v>
          </cell>
          <cell r="I1551">
            <v>100000</v>
          </cell>
          <cell r="J1551">
            <v>99389.6604</v>
          </cell>
          <cell r="K1551">
            <v>0.1072</v>
          </cell>
          <cell r="L1551">
            <v>0.03708600000000001</v>
          </cell>
          <cell r="M1551" t="str">
            <v>Maturity</v>
          </cell>
          <cell r="N1551">
            <v>46497</v>
          </cell>
          <cell r="O1551">
            <v>2.910277715397859</v>
          </cell>
          <cell r="P1551">
            <v>2.1406833135040815</v>
          </cell>
          <cell r="Q1551">
            <v>2.121729199323459</v>
          </cell>
          <cell r="R1551" t="str">
            <v>[ICRA]AA(SO)</v>
          </cell>
          <cell r="S1551" t="str">
            <v/>
          </cell>
          <cell r="T1551">
            <v>99389.163</v>
          </cell>
          <cell r="U1551">
            <v>0.1072</v>
          </cell>
          <cell r="V1551">
            <v>0.036985000000000004</v>
          </cell>
          <cell r="W1551" t="str">
            <v>Level-3</v>
          </cell>
          <cell r="X1551" t="str">
            <v>Maturity</v>
          </cell>
          <cell r="Y1551" t="str">
            <v/>
          </cell>
          <cell r="Z1551">
            <v>0</v>
          </cell>
          <cell r="AA1551" t="str">
            <v/>
          </cell>
          <cell r="AB1551" t="str">
            <v/>
          </cell>
          <cell r="AC1551" t="str">
            <v/>
          </cell>
          <cell r="AD1551" t="str">
            <v/>
          </cell>
          <cell r="AE1551" t="str">
            <v/>
          </cell>
          <cell r="AF1551" t="str">
            <v/>
          </cell>
          <cell r="AG1551" t="str">
            <v/>
          </cell>
          <cell r="AH1551" t="str">
            <v/>
          </cell>
          <cell r="AI1551" t="str">
            <v/>
          </cell>
          <cell r="AJ1551" t="str">
            <v/>
          </cell>
          <cell r="AK1551" t="str">
            <v/>
          </cell>
        </row>
        <row r="1552">
          <cell r="C1552" t="str">
            <v>INE507T07104</v>
          </cell>
          <cell r="D1552" t="str">
            <v>Summit Digitel Infrastructure Ltd.</v>
          </cell>
          <cell r="E1552" t="str">
            <v>Summit Digitel Infrastructure 08.44% 02-Nov-2032</v>
          </cell>
          <cell r="F1552" t="str">
            <v>Bond</v>
          </cell>
          <cell r="G1552">
            <v>48520</v>
          </cell>
          <cell r="H1552">
            <v>0.0844</v>
          </cell>
          <cell r="I1552">
            <v>100</v>
          </cell>
          <cell r="J1552">
            <v>103.8116</v>
          </cell>
          <cell r="K1552">
            <v>0.080525</v>
          </cell>
          <cell r="L1552">
            <v>0.009896000000000002</v>
          </cell>
          <cell r="M1552" t="str">
            <v>Maturity</v>
          </cell>
          <cell r="N1552">
            <v>48520</v>
          </cell>
          <cell r="O1552">
            <v>8.448087431693988</v>
          </cell>
          <cell r="P1552">
            <v>6.101563318451681</v>
          </cell>
          <cell r="Q1552">
            <v>5.98115518807181</v>
          </cell>
          <cell r="R1552" t="str">
            <v>CRISIL AAA</v>
          </cell>
          <cell r="S1552" t="str">
            <v/>
          </cell>
          <cell r="T1552">
            <v>103.8125</v>
          </cell>
          <cell r="U1552">
            <v>0.080525</v>
          </cell>
          <cell r="V1552">
            <v>0.009692000000000006</v>
          </cell>
          <cell r="W1552" t="str">
            <v>Level-3</v>
          </cell>
          <cell r="X1552" t="str">
            <v>Maturity</v>
          </cell>
          <cell r="Y1552">
            <v>0.020833</v>
          </cell>
          <cell r="Z1552">
            <v>0</v>
          </cell>
          <cell r="AA1552" t="str">
            <v/>
          </cell>
          <cell r="AB1552" t="str">
            <v/>
          </cell>
          <cell r="AC1552" t="str">
            <v/>
          </cell>
          <cell r="AD1552" t="str">
            <v/>
          </cell>
          <cell r="AE1552" t="str">
            <v/>
          </cell>
          <cell r="AF1552" t="str">
            <v/>
          </cell>
          <cell r="AG1552" t="str">
            <v/>
          </cell>
          <cell r="AH1552" t="str">
            <v/>
          </cell>
          <cell r="AI1552" t="str">
            <v/>
          </cell>
          <cell r="AJ1552" t="str">
            <v/>
          </cell>
          <cell r="AK1552" t="str">
            <v/>
          </cell>
        </row>
        <row r="1553">
          <cell r="C1553" t="str">
            <v>INE121A07RW1</v>
          </cell>
          <cell r="D1553" t="str">
            <v>Cholamandalam Investment &amp; Finance Co. Ltd.</v>
          </cell>
          <cell r="E1553" t="str">
            <v>Cholamandalam Investment &amp; Fin 08.65% (Series 636 ) 28-Feb-2029</v>
          </cell>
          <cell r="F1553" t="str">
            <v>Bond</v>
          </cell>
          <cell r="G1553">
            <v>47177</v>
          </cell>
          <cell r="H1553">
            <v>0.0865</v>
          </cell>
          <cell r="I1553">
            <v>100</v>
          </cell>
          <cell r="J1553">
            <v>99.8982</v>
          </cell>
          <cell r="K1553">
            <v>0.0866</v>
          </cell>
          <cell r="L1553">
            <v>0.016380999999999993</v>
          </cell>
          <cell r="M1553" t="str">
            <v>Maturity</v>
          </cell>
          <cell r="N1553">
            <v>47177</v>
          </cell>
          <cell r="O1553">
            <v>4.770491803278689</v>
          </cell>
          <cell r="P1553">
            <v>4.032366552358806</v>
          </cell>
          <cell r="Q1553">
            <v>3.710994434344567</v>
          </cell>
          <cell r="R1553" t="str">
            <v>[ICRA]AA+</v>
          </cell>
          <cell r="S1553" t="str">
            <v/>
          </cell>
          <cell r="T1553">
            <v>99.8987</v>
          </cell>
          <cell r="U1553">
            <v>0.0866</v>
          </cell>
          <cell r="V1553">
            <v>0.01579</v>
          </cell>
          <cell r="W1553" t="str">
            <v>Level-3</v>
          </cell>
          <cell r="X1553" t="str">
            <v>Maturity</v>
          </cell>
          <cell r="Y1553" t="str">
            <v/>
          </cell>
          <cell r="Z1553">
            <v>0</v>
          </cell>
          <cell r="AA1553" t="str">
            <v/>
          </cell>
          <cell r="AB1553" t="str">
            <v/>
          </cell>
          <cell r="AC1553" t="str">
            <v/>
          </cell>
          <cell r="AD1553" t="str">
            <v/>
          </cell>
          <cell r="AE1553" t="str">
            <v/>
          </cell>
          <cell r="AF1553" t="str">
            <v/>
          </cell>
          <cell r="AG1553" t="str">
            <v/>
          </cell>
          <cell r="AH1553" t="str">
            <v/>
          </cell>
          <cell r="AI1553" t="str">
            <v/>
          </cell>
          <cell r="AJ1553" t="str">
            <v/>
          </cell>
          <cell r="AK1553" t="str">
            <v/>
          </cell>
        </row>
        <row r="1554">
          <cell r="C1554" t="str">
            <v>INE950O07446</v>
          </cell>
          <cell r="D1554" t="str">
            <v>Mahindra Rural Housing Finance Ltd.</v>
          </cell>
          <cell r="E1554" t="str">
            <v>Mahindra Rural Housing Finance 08.41% (Series MRHFL EE) 28-Feb-2029</v>
          </cell>
          <cell r="F1554" t="str">
            <v>Bond</v>
          </cell>
          <cell r="G1554">
            <v>47177</v>
          </cell>
          <cell r="H1554">
            <v>0.0841</v>
          </cell>
          <cell r="I1554">
            <v>100</v>
          </cell>
          <cell r="J1554">
            <v>100.4655</v>
          </cell>
          <cell r="K1554">
            <v>0.082722</v>
          </cell>
          <cell r="L1554">
            <v>0.012503</v>
          </cell>
          <cell r="M1554" t="str">
            <v>Maturity</v>
          </cell>
          <cell r="N1554">
            <v>47177</v>
          </cell>
          <cell r="O1554">
            <v>4.770491803278689</v>
          </cell>
          <cell r="P1554">
            <v>4.0520358063856</v>
          </cell>
          <cell r="Q1554">
            <v>3.742452639168319</v>
          </cell>
          <cell r="R1554" t="str">
            <v>CRISIL AAA</v>
          </cell>
          <cell r="S1554" t="str">
            <v/>
          </cell>
          <cell r="T1554">
            <v>100.4663</v>
          </cell>
          <cell r="U1554">
            <v>0.082722</v>
          </cell>
          <cell r="V1554">
            <v>0.011912000000000006</v>
          </cell>
          <cell r="W1554" t="str">
            <v>Level-3</v>
          </cell>
          <cell r="X1554" t="str">
            <v>Maturity</v>
          </cell>
          <cell r="Y1554" t="str">
            <v/>
          </cell>
          <cell r="Z1554">
            <v>0</v>
          </cell>
          <cell r="AA1554" t="str">
            <v/>
          </cell>
          <cell r="AB1554" t="str">
            <v/>
          </cell>
          <cell r="AC1554" t="str">
            <v/>
          </cell>
          <cell r="AD1554" t="str">
            <v/>
          </cell>
          <cell r="AE1554" t="str">
            <v/>
          </cell>
          <cell r="AF1554" t="str">
            <v/>
          </cell>
          <cell r="AG1554" t="str">
            <v/>
          </cell>
          <cell r="AH1554" t="str">
            <v/>
          </cell>
          <cell r="AI1554" t="str">
            <v/>
          </cell>
          <cell r="AJ1554" t="str">
            <v/>
          </cell>
          <cell r="AK1554" t="str">
            <v/>
          </cell>
        </row>
        <row r="1555">
          <cell r="C1555" t="str">
            <v>INE756I07EY1</v>
          </cell>
          <cell r="D1555" t="str">
            <v>HDB Financial Services Ltd.</v>
          </cell>
          <cell r="E1555" t="str">
            <v>HDB Financial Services 08.3324% (Series 2023 A/1(FX)/208) 10-May-2027</v>
          </cell>
          <cell r="F1555" t="str">
            <v>Bond</v>
          </cell>
          <cell r="G1555">
            <v>46517</v>
          </cell>
          <cell r="H1555">
            <v>0.083324</v>
          </cell>
          <cell r="I1555">
            <v>100</v>
          </cell>
          <cell r="J1555">
            <v>99.8926</v>
          </cell>
          <cell r="K1555">
            <v>0.0837</v>
          </cell>
          <cell r="L1555">
            <v>0.013586</v>
          </cell>
          <cell r="M1555" t="str">
            <v>Maturity</v>
          </cell>
          <cell r="N1555">
            <v>46517</v>
          </cell>
          <cell r="O1555">
            <v>2.967123287671233</v>
          </cell>
          <cell r="P1555">
            <v>2.7394402369585835</v>
          </cell>
          <cell r="Q1555">
            <v>2.527858482014011</v>
          </cell>
          <cell r="R1555" t="str">
            <v>CRISIL AAA</v>
          </cell>
          <cell r="S1555" t="str">
            <v/>
          </cell>
          <cell r="T1555">
            <v>99.8934</v>
          </cell>
          <cell r="U1555">
            <v>0.0837</v>
          </cell>
          <cell r="V1555">
            <v>0.013284999999999991</v>
          </cell>
          <cell r="W1555" t="str">
            <v>Level-2</v>
          </cell>
          <cell r="X1555" t="str">
            <v>Maturity</v>
          </cell>
          <cell r="Y1555" t="str">
            <v/>
          </cell>
          <cell r="Z1555">
            <v>0</v>
          </cell>
          <cell r="AA1555" t="str">
            <v/>
          </cell>
          <cell r="AB1555" t="str">
            <v/>
          </cell>
          <cell r="AC1555" t="str">
            <v/>
          </cell>
          <cell r="AD1555" t="str">
            <v/>
          </cell>
          <cell r="AE1555" t="str">
            <v/>
          </cell>
          <cell r="AF1555" t="str">
            <v/>
          </cell>
          <cell r="AG1555" t="str">
            <v/>
          </cell>
          <cell r="AH1555" t="str">
            <v/>
          </cell>
          <cell r="AI1555" t="str">
            <v/>
          </cell>
          <cell r="AJ1555" t="str">
            <v/>
          </cell>
          <cell r="AK1555" t="str">
            <v/>
          </cell>
        </row>
        <row r="1556">
          <cell r="C1556" t="str">
            <v>INE813H07390</v>
          </cell>
          <cell r="D1556" t="str">
            <v>Torrent Power Ltd.</v>
          </cell>
          <cell r="E1556" t="str">
            <v>Torrent Power 08.32% (Series 13A) 27-Feb-2026</v>
          </cell>
          <cell r="F1556" t="str">
            <v>Bond</v>
          </cell>
          <cell r="G1556">
            <v>46080</v>
          </cell>
          <cell r="H1556">
            <v>0.0832</v>
          </cell>
          <cell r="I1556">
            <v>100</v>
          </cell>
          <cell r="J1556">
            <v>100.1996</v>
          </cell>
          <cell r="K1556">
            <v>0.0817</v>
          </cell>
          <cell r="L1556">
            <v>0.011136999999999994</v>
          </cell>
          <cell r="M1556" t="str">
            <v>Maturity</v>
          </cell>
          <cell r="N1556">
            <v>46080</v>
          </cell>
          <cell r="O1556">
            <v>1.7677520772512914</v>
          </cell>
          <cell r="P1556">
            <v>1.6885339524395646</v>
          </cell>
          <cell r="Q1556">
            <v>1.561000233372991</v>
          </cell>
          <cell r="R1556" t="str">
            <v>CRISIL AA+</v>
          </cell>
          <cell r="S1556" t="str">
            <v/>
          </cell>
          <cell r="T1556">
            <v>100.2004</v>
          </cell>
          <cell r="U1556">
            <v>0.0817</v>
          </cell>
          <cell r="V1556">
            <v>0.011156</v>
          </cell>
          <cell r="W1556" t="str">
            <v>Level-3</v>
          </cell>
          <cell r="X1556" t="str">
            <v>Maturity</v>
          </cell>
          <cell r="Y1556" t="str">
            <v/>
          </cell>
          <cell r="Z1556">
            <v>0</v>
          </cell>
          <cell r="AA1556" t="str">
            <v/>
          </cell>
          <cell r="AB1556" t="str">
            <v/>
          </cell>
          <cell r="AC1556" t="str">
            <v/>
          </cell>
          <cell r="AD1556" t="str">
            <v/>
          </cell>
          <cell r="AE1556" t="str">
            <v/>
          </cell>
          <cell r="AF1556" t="str">
            <v/>
          </cell>
          <cell r="AG1556" t="str">
            <v/>
          </cell>
          <cell r="AH1556" t="str">
            <v/>
          </cell>
          <cell r="AI1556" t="str">
            <v/>
          </cell>
          <cell r="AJ1556" t="str">
            <v/>
          </cell>
          <cell r="AK1556" t="str">
            <v/>
          </cell>
        </row>
        <row r="1557">
          <cell r="C1557" t="str">
            <v>INE813H07382</v>
          </cell>
          <cell r="D1557" t="str">
            <v>Torrent Power Ltd.</v>
          </cell>
          <cell r="E1557" t="str">
            <v>Torrent Power 08.32% (Series 13B) 26-Feb-2027</v>
          </cell>
          <cell r="F1557" t="str">
            <v>Bond</v>
          </cell>
          <cell r="G1557">
            <v>46444</v>
          </cell>
          <cell r="H1557">
            <v>0.0832</v>
          </cell>
          <cell r="I1557">
            <v>100</v>
          </cell>
          <cell r="J1557">
            <v>100.0981</v>
          </cell>
          <cell r="K1557">
            <v>0.0827</v>
          </cell>
          <cell r="L1557">
            <v>0.012586</v>
          </cell>
          <cell r="M1557" t="str">
            <v>Maturity</v>
          </cell>
          <cell r="N1557">
            <v>46444</v>
          </cell>
          <cell r="O1557">
            <v>2.765012351223894</v>
          </cell>
          <cell r="P1557">
            <v>2.538794601826487</v>
          </cell>
          <cell r="Q1557">
            <v>2.3448735585355935</v>
          </cell>
          <cell r="R1557" t="str">
            <v>CRISIL AA+</v>
          </cell>
          <cell r="S1557" t="str">
            <v/>
          </cell>
          <cell r="T1557">
            <v>100.0987</v>
          </cell>
          <cell r="U1557">
            <v>0.0827</v>
          </cell>
          <cell r="V1557">
            <v>0.012484999999999996</v>
          </cell>
          <cell r="W1557" t="str">
            <v>Level-3</v>
          </cell>
          <cell r="X1557" t="str">
            <v>Maturity</v>
          </cell>
          <cell r="Y1557" t="str">
            <v/>
          </cell>
          <cell r="Z1557">
            <v>0</v>
          </cell>
          <cell r="AA1557" t="str">
            <v/>
          </cell>
          <cell r="AB1557" t="str">
            <v/>
          </cell>
          <cell r="AC1557" t="str">
            <v/>
          </cell>
          <cell r="AD1557" t="str">
            <v/>
          </cell>
          <cell r="AE1557" t="str">
            <v/>
          </cell>
          <cell r="AF1557" t="str">
            <v/>
          </cell>
          <cell r="AG1557" t="str">
            <v/>
          </cell>
          <cell r="AH1557" t="str">
            <v/>
          </cell>
          <cell r="AI1557" t="str">
            <v/>
          </cell>
          <cell r="AJ1557" t="str">
            <v/>
          </cell>
          <cell r="AK1557" t="str">
            <v/>
          </cell>
        </row>
        <row r="1558">
          <cell r="C1558" t="str">
            <v>INE813H07374</v>
          </cell>
          <cell r="D1558" t="str">
            <v>Torrent Power Ltd.</v>
          </cell>
          <cell r="E1558" t="str">
            <v>Torrent Power 08.32% (Series 13C) 28-Feb-2028</v>
          </cell>
          <cell r="F1558" t="str">
            <v>Bond</v>
          </cell>
          <cell r="G1558">
            <v>46811</v>
          </cell>
          <cell r="H1558">
            <v>0.0832</v>
          </cell>
          <cell r="I1558">
            <v>100</v>
          </cell>
          <cell r="J1558">
            <v>100.2229</v>
          </cell>
          <cell r="K1558">
            <v>0.0823</v>
          </cell>
          <cell r="L1558">
            <v>0.012095999999999996</v>
          </cell>
          <cell r="M1558" t="str">
            <v>Maturity</v>
          </cell>
          <cell r="N1558">
            <v>46811</v>
          </cell>
          <cell r="O1558">
            <v>3.7704918032786887</v>
          </cell>
          <cell r="P1558">
            <v>3.330753471425299</v>
          </cell>
          <cell r="Q1558">
            <v>3.077477105631802</v>
          </cell>
          <cell r="R1558" t="str">
            <v>CRISIL AA+</v>
          </cell>
          <cell r="S1558" t="str">
            <v/>
          </cell>
          <cell r="T1558">
            <v>100.2236</v>
          </cell>
          <cell r="U1558">
            <v>0.0823</v>
          </cell>
          <cell r="V1558">
            <v>0.011958999999999997</v>
          </cell>
          <cell r="W1558" t="str">
            <v>Level-3</v>
          </cell>
          <cell r="X1558" t="str">
            <v>Maturity</v>
          </cell>
          <cell r="Y1558" t="str">
            <v/>
          </cell>
          <cell r="Z1558">
            <v>0</v>
          </cell>
          <cell r="AA1558" t="str">
            <v/>
          </cell>
          <cell r="AB1558" t="str">
            <v/>
          </cell>
          <cell r="AC1558" t="str">
            <v/>
          </cell>
          <cell r="AD1558" t="str">
            <v/>
          </cell>
          <cell r="AE1558" t="str">
            <v/>
          </cell>
          <cell r="AF1558" t="str">
            <v/>
          </cell>
          <cell r="AG1558" t="str">
            <v/>
          </cell>
          <cell r="AH1558" t="str">
            <v/>
          </cell>
          <cell r="AI1558" t="str">
            <v/>
          </cell>
          <cell r="AJ1558" t="str">
            <v/>
          </cell>
          <cell r="AK1558" t="str">
            <v/>
          </cell>
        </row>
        <row r="1559">
          <cell r="C1559" t="str">
            <v>INE813H07366</v>
          </cell>
          <cell r="D1559" t="str">
            <v>Torrent Power Ltd.</v>
          </cell>
          <cell r="E1559" t="str">
            <v>Torrent Power 08.32% (Series 13D) 28-Feb-2029</v>
          </cell>
          <cell r="F1559" t="str">
            <v>Bond</v>
          </cell>
          <cell r="G1559">
            <v>47177</v>
          </cell>
          <cell r="H1559">
            <v>0.0832</v>
          </cell>
          <cell r="I1559">
            <v>100</v>
          </cell>
          <cell r="J1559">
            <v>100.2858</v>
          </cell>
          <cell r="K1559">
            <v>0.082297</v>
          </cell>
          <cell r="L1559">
            <v>0.012077999999999992</v>
          </cell>
          <cell r="M1559" t="str">
            <v>Maturity</v>
          </cell>
          <cell r="N1559">
            <v>47177</v>
          </cell>
          <cell r="O1559">
            <v>4.770491803278689</v>
          </cell>
          <cell r="P1559">
            <v>4.057833760423263</v>
          </cell>
          <cell r="Q1559">
            <v>3.749279320208097</v>
          </cell>
          <cell r="R1559" t="str">
            <v>CRISIL AA+</v>
          </cell>
          <cell r="S1559" t="str">
            <v/>
          </cell>
          <cell r="T1559">
            <v>100.2864</v>
          </cell>
          <cell r="U1559">
            <v>0.082297</v>
          </cell>
          <cell r="V1559">
            <v>0.011787000000000006</v>
          </cell>
          <cell r="W1559" t="str">
            <v>Level-3</v>
          </cell>
          <cell r="X1559" t="str">
            <v>Maturity</v>
          </cell>
          <cell r="Y1559" t="str">
            <v/>
          </cell>
          <cell r="Z1559">
            <v>0</v>
          </cell>
          <cell r="AA1559" t="str">
            <v/>
          </cell>
          <cell r="AB1559" t="str">
            <v/>
          </cell>
          <cell r="AC1559" t="str">
            <v/>
          </cell>
          <cell r="AD1559" t="str">
            <v/>
          </cell>
          <cell r="AE1559" t="str">
            <v/>
          </cell>
          <cell r="AF1559" t="str">
            <v/>
          </cell>
          <cell r="AG1559" t="str">
            <v/>
          </cell>
          <cell r="AH1559" t="str">
            <v/>
          </cell>
          <cell r="AI1559" t="str">
            <v/>
          </cell>
          <cell r="AJ1559" t="str">
            <v/>
          </cell>
          <cell r="AK1559" t="str">
            <v/>
          </cell>
        </row>
        <row r="1560">
          <cell r="C1560" t="str">
            <v>INE248U07FA1</v>
          </cell>
          <cell r="D1560" t="str">
            <v>360 One Prime Ltd.</v>
          </cell>
          <cell r="E1560" t="str">
            <v>360 One Prime 09.30%  28-Feb-2026</v>
          </cell>
          <cell r="F1560" t="str">
            <v>Bond</v>
          </cell>
          <cell r="G1560">
            <v>46081</v>
          </cell>
          <cell r="H1560">
            <v>0.093</v>
          </cell>
          <cell r="I1560">
            <v>100</v>
          </cell>
          <cell r="J1560">
            <v>99.7226</v>
          </cell>
          <cell r="K1560">
            <v>0.0943</v>
          </cell>
          <cell r="L1560">
            <v>0.023736999999999994</v>
          </cell>
          <cell r="M1560" t="str">
            <v>Maturity</v>
          </cell>
          <cell r="N1560">
            <v>46081</v>
          </cell>
          <cell r="O1560">
            <v>1.7704918032786885</v>
          </cell>
          <cell r="P1560">
            <v>1.6825800650989102</v>
          </cell>
          <cell r="Q1560">
            <v>1.537585730694426</v>
          </cell>
          <cell r="R1560" t="str">
            <v>[ICRA]AA</v>
          </cell>
          <cell r="S1560" t="str">
            <v/>
          </cell>
          <cell r="T1560">
            <v>99.7229</v>
          </cell>
          <cell r="U1560">
            <v>0.0943</v>
          </cell>
          <cell r="V1560">
            <v>0.023756</v>
          </cell>
          <cell r="W1560" t="str">
            <v>Level-3</v>
          </cell>
          <cell r="X1560" t="str">
            <v>Maturity</v>
          </cell>
          <cell r="Y1560">
            <v>0.003742</v>
          </cell>
          <cell r="Z1560">
            <v>0</v>
          </cell>
          <cell r="AA1560" t="str">
            <v/>
          </cell>
          <cell r="AB1560" t="str">
            <v/>
          </cell>
          <cell r="AC1560" t="str">
            <v/>
          </cell>
          <cell r="AD1560" t="str">
            <v/>
          </cell>
          <cell r="AE1560" t="str">
            <v/>
          </cell>
          <cell r="AF1560" t="str">
            <v/>
          </cell>
          <cell r="AG1560" t="str">
            <v/>
          </cell>
          <cell r="AH1560" t="str">
            <v/>
          </cell>
          <cell r="AI1560" t="str">
            <v/>
          </cell>
          <cell r="AJ1560" t="str">
            <v/>
          </cell>
          <cell r="AK1560" t="str">
            <v/>
          </cell>
        </row>
        <row r="1561">
          <cell r="C1561" t="str">
            <v>INE976I07CT9</v>
          </cell>
          <cell r="D1561" t="str">
            <v>Tata Capital Ltd.</v>
          </cell>
          <cell r="E1561" t="str">
            <v>Tata Capital 8.285% (series C 2023-24 VIS- M) 10-May-2027</v>
          </cell>
          <cell r="F1561" t="str">
            <v>Bond</v>
          </cell>
          <cell r="G1561">
            <v>46517</v>
          </cell>
          <cell r="H1561">
            <v>0.08285</v>
          </cell>
          <cell r="I1561">
            <v>100</v>
          </cell>
          <cell r="J1561">
            <v>100.1785</v>
          </cell>
          <cell r="K1561">
            <v>0.0821</v>
          </cell>
          <cell r="L1561">
            <v>0.01198600000000001</v>
          </cell>
          <cell r="M1561" t="str">
            <v>Maturity</v>
          </cell>
          <cell r="N1561">
            <v>46517</v>
          </cell>
          <cell r="O1561">
            <v>2.967123287671233</v>
          </cell>
          <cell r="P1561">
            <v>2.740930553634675</v>
          </cell>
          <cell r="Q1561">
            <v>2.5329734346499166</v>
          </cell>
          <cell r="R1561" t="str">
            <v>CRISIL AAA</v>
          </cell>
          <cell r="S1561" t="str">
            <v/>
          </cell>
          <cell r="T1561">
            <v>100.1794</v>
          </cell>
          <cell r="U1561">
            <v>0.0821</v>
          </cell>
          <cell r="V1561">
            <v>0.011884999999999993</v>
          </cell>
          <cell r="W1561" t="str">
            <v>Level-3</v>
          </cell>
          <cell r="X1561" t="str">
            <v>Maturity</v>
          </cell>
          <cell r="Y1561" t="str">
            <v/>
          </cell>
          <cell r="Z1561">
            <v>0</v>
          </cell>
          <cell r="AA1561" t="str">
            <v/>
          </cell>
          <cell r="AB1561" t="str">
            <v/>
          </cell>
          <cell r="AC1561" t="str">
            <v/>
          </cell>
          <cell r="AD1561" t="str">
            <v/>
          </cell>
          <cell r="AE1561" t="str">
            <v/>
          </cell>
          <cell r="AF1561" t="str">
            <v/>
          </cell>
          <cell r="AG1561" t="str">
            <v/>
          </cell>
          <cell r="AH1561" t="str">
            <v/>
          </cell>
          <cell r="AI1561" t="str">
            <v/>
          </cell>
          <cell r="AJ1561" t="str">
            <v/>
          </cell>
          <cell r="AK1561" t="str">
            <v/>
          </cell>
        </row>
        <row r="1562">
          <cell r="C1562" t="str">
            <v>INE233A08121</v>
          </cell>
          <cell r="D1562" t="str">
            <v>Godrej Industries Ltd.</v>
          </cell>
          <cell r="E1562" t="str">
            <v>Godrej Industries Ltd NCD 8.36% (series I) 28-Aug-2026</v>
          </cell>
          <cell r="F1562" t="str">
            <v>Bond</v>
          </cell>
          <cell r="G1562">
            <v>46262</v>
          </cell>
          <cell r="H1562">
            <v>0.0836</v>
          </cell>
          <cell r="I1562">
            <v>100</v>
          </cell>
          <cell r="J1562">
            <v>100.1169</v>
          </cell>
          <cell r="K1562">
            <v>0.0831</v>
          </cell>
          <cell r="L1562">
            <v>0.012985999999999998</v>
          </cell>
          <cell r="M1562" t="str">
            <v>Maturity</v>
          </cell>
          <cell r="N1562">
            <v>46262</v>
          </cell>
          <cell r="O1562">
            <v>2.2684931506849315</v>
          </cell>
          <cell r="P1562">
            <v>2.112267716825773</v>
          </cell>
          <cell r="Q1562">
            <v>1.9502056290515861</v>
          </cell>
          <cell r="R1562" t="str">
            <v>CRISIL AA</v>
          </cell>
          <cell r="S1562" t="str">
            <v/>
          </cell>
          <cell r="T1562">
            <v>100.1174</v>
          </cell>
          <cell r="U1562">
            <v>0.0831</v>
          </cell>
          <cell r="V1562">
            <v>0.012984999999999997</v>
          </cell>
          <cell r="W1562" t="str">
            <v>Level-3</v>
          </cell>
          <cell r="X1562" t="str">
            <v>Maturity</v>
          </cell>
          <cell r="Y1562" t="str">
            <v/>
          </cell>
          <cell r="Z1562">
            <v>0</v>
          </cell>
          <cell r="AA1562" t="str">
            <v/>
          </cell>
          <cell r="AB1562" t="str">
            <v/>
          </cell>
          <cell r="AC1562" t="str">
            <v/>
          </cell>
          <cell r="AD1562" t="str">
            <v/>
          </cell>
          <cell r="AE1562" t="str">
            <v/>
          </cell>
          <cell r="AF1562" t="str">
            <v/>
          </cell>
          <cell r="AG1562" t="str">
            <v/>
          </cell>
          <cell r="AH1562" t="str">
            <v/>
          </cell>
          <cell r="AI1562" t="str">
            <v/>
          </cell>
          <cell r="AJ1562" t="str">
            <v/>
          </cell>
          <cell r="AK1562" t="str">
            <v/>
          </cell>
        </row>
        <row r="1563">
          <cell r="C1563" t="str">
            <v>INE233A08113</v>
          </cell>
          <cell r="D1563" t="str">
            <v>Godrej Industries Ltd.</v>
          </cell>
          <cell r="E1563" t="str">
            <v>Godrej Industries Ltd NCD 8.40% (series II) 27-Aug-2027</v>
          </cell>
          <cell r="F1563" t="str">
            <v>Bond</v>
          </cell>
          <cell r="G1563">
            <v>46626</v>
          </cell>
          <cell r="H1563">
            <v>0.084</v>
          </cell>
          <cell r="I1563">
            <v>100</v>
          </cell>
          <cell r="J1563">
            <v>99.9634</v>
          </cell>
          <cell r="K1563">
            <v>0.0842</v>
          </cell>
          <cell r="L1563">
            <v>0.013995999999999995</v>
          </cell>
          <cell r="M1563" t="str">
            <v>Maturity</v>
          </cell>
          <cell r="N1563">
            <v>46626</v>
          </cell>
          <cell r="O1563">
            <v>3.265753424657534</v>
          </cell>
          <cell r="P1563">
            <v>2.9262350173439793</v>
          </cell>
          <cell r="Q1563">
            <v>2.698980831344751</v>
          </cell>
          <cell r="R1563" t="str">
            <v>CRISIL AA</v>
          </cell>
          <cell r="S1563" t="str">
            <v/>
          </cell>
          <cell r="T1563">
            <v>99.9638</v>
          </cell>
          <cell r="U1563">
            <v>0.0842</v>
          </cell>
          <cell r="V1563">
            <v>0.013858999999999996</v>
          </cell>
          <cell r="W1563" t="str">
            <v>Level-3</v>
          </cell>
          <cell r="X1563" t="str">
            <v>Maturity</v>
          </cell>
          <cell r="Y1563" t="str">
            <v/>
          </cell>
          <cell r="Z1563">
            <v>0</v>
          </cell>
          <cell r="AA1563" t="str">
            <v/>
          </cell>
          <cell r="AB1563" t="str">
            <v/>
          </cell>
          <cell r="AC1563" t="str">
            <v/>
          </cell>
          <cell r="AD1563" t="str">
            <v/>
          </cell>
          <cell r="AE1563" t="str">
            <v/>
          </cell>
          <cell r="AF1563" t="str">
            <v/>
          </cell>
          <cell r="AG1563" t="str">
            <v/>
          </cell>
          <cell r="AH1563" t="str">
            <v/>
          </cell>
          <cell r="AI1563" t="str">
            <v/>
          </cell>
          <cell r="AJ1563" t="str">
            <v/>
          </cell>
          <cell r="AK1563" t="str">
            <v/>
          </cell>
        </row>
        <row r="1564">
          <cell r="C1564" t="str">
            <v>INE206D08428</v>
          </cell>
          <cell r="D1564" t="str">
            <v>Nuclear Power Corporation Of India Ltd.</v>
          </cell>
          <cell r="E1564" t="str">
            <v>NPCL 07.25%.(Series- XXXIII -B)  15-Dec-2028</v>
          </cell>
          <cell r="F1564" t="str">
            <v>Bond</v>
          </cell>
          <cell r="G1564">
            <v>47102</v>
          </cell>
          <cell r="H1564">
            <v>0.0725</v>
          </cell>
          <cell r="I1564">
            <v>100</v>
          </cell>
          <cell r="J1564">
            <v>99.3122</v>
          </cell>
          <cell r="K1564">
            <v>0.075667</v>
          </cell>
          <cell r="L1564">
            <v>0.0054479999999999945</v>
          </cell>
          <cell r="M1564" t="str">
            <v>Maturity</v>
          </cell>
          <cell r="N1564">
            <v>47102</v>
          </cell>
          <cell r="O1564">
            <v>4.565566284901564</v>
          </cell>
          <cell r="P1564">
            <v>3.8417162348372695</v>
          </cell>
          <cell r="Q1564">
            <v>3.701669135595709</v>
          </cell>
          <cell r="R1564" t="str">
            <v>CRISIL AAA</v>
          </cell>
          <cell r="S1564" t="str">
            <v/>
          </cell>
          <cell r="T1564">
            <v>99.3116</v>
          </cell>
          <cell r="U1564">
            <v>0.075667</v>
          </cell>
          <cell r="V1564">
            <v>0.004857</v>
          </cell>
          <cell r="W1564" t="str">
            <v>Level-3</v>
          </cell>
          <cell r="X1564" t="str">
            <v>Maturity</v>
          </cell>
          <cell r="Y1564" t="str">
            <v/>
          </cell>
          <cell r="Z1564">
            <v>0</v>
          </cell>
          <cell r="AA1564" t="str">
            <v/>
          </cell>
          <cell r="AB1564" t="str">
            <v/>
          </cell>
          <cell r="AC1564" t="str">
            <v/>
          </cell>
          <cell r="AD1564" t="str">
            <v/>
          </cell>
          <cell r="AE1564" t="str">
            <v/>
          </cell>
          <cell r="AF1564" t="str">
            <v/>
          </cell>
          <cell r="AG1564" t="str">
            <v/>
          </cell>
          <cell r="AH1564" t="str">
            <v/>
          </cell>
          <cell r="AI1564" t="str">
            <v/>
          </cell>
          <cell r="AJ1564" t="str">
            <v/>
          </cell>
          <cell r="AK1564" t="str">
            <v/>
          </cell>
        </row>
        <row r="1565">
          <cell r="C1565" t="str">
            <v>INE071G07389</v>
          </cell>
          <cell r="D1565" t="str">
            <v>ICICI Home Finance Co. Ltd.</v>
          </cell>
          <cell r="E1565" t="str">
            <v>ICICI HFCL 06.18% (option I) 18-Oct-2024</v>
          </cell>
          <cell r="F1565" t="str">
            <v>Bond</v>
          </cell>
          <cell r="G1565">
            <v>45583</v>
          </cell>
          <cell r="H1565">
            <v>0.0618</v>
          </cell>
          <cell r="I1565">
            <v>100</v>
          </cell>
          <cell r="J1565">
            <v>99.2653</v>
          </cell>
          <cell r="K1565">
            <v>0.0778</v>
          </cell>
          <cell r="L1565">
            <v>0.007724999999999996</v>
          </cell>
          <cell r="M1565" t="str">
            <v>Maturity</v>
          </cell>
          <cell r="N1565">
            <v>45583</v>
          </cell>
          <cell r="O1565">
            <v>0.40710382513661203</v>
          </cell>
          <cell r="P1565">
            <v>0.40437158469945356</v>
          </cell>
          <cell r="Q1565">
            <v>0.37518239441404116</v>
          </cell>
          <cell r="R1565" t="str">
            <v>CRISIL AAA</v>
          </cell>
          <cell r="S1565" t="str">
            <v/>
          </cell>
          <cell r="T1565">
            <v>99.261</v>
          </cell>
          <cell r="U1565">
            <v>0.0778</v>
          </cell>
          <cell r="V1565">
            <v>0.007849999999999996</v>
          </cell>
          <cell r="W1565" t="str">
            <v>Level-3</v>
          </cell>
          <cell r="X1565" t="str">
            <v>Maturity</v>
          </cell>
          <cell r="Y1565" t="str">
            <v/>
          </cell>
          <cell r="Z1565">
            <v>0</v>
          </cell>
          <cell r="AA1565" t="str">
            <v/>
          </cell>
          <cell r="AB1565" t="str">
            <v/>
          </cell>
          <cell r="AC1565" t="str">
            <v/>
          </cell>
          <cell r="AD1565" t="str">
            <v/>
          </cell>
          <cell r="AE1565" t="str">
            <v/>
          </cell>
          <cell r="AF1565" t="str">
            <v/>
          </cell>
          <cell r="AG1565" t="str">
            <v/>
          </cell>
          <cell r="AH1565" t="str">
            <v/>
          </cell>
          <cell r="AI1565" t="str">
            <v/>
          </cell>
          <cell r="AJ1565" t="str">
            <v/>
          </cell>
          <cell r="AK1565" t="str">
            <v/>
          </cell>
        </row>
        <row r="1566">
          <cell r="C1566" t="str">
            <v>INE087M08134</v>
          </cell>
          <cell r="D1566" t="str">
            <v>Bahadur Chand Investments Pvt. Ltd.</v>
          </cell>
          <cell r="E1566" t="str">
            <v>Bahadur Chand Investment 09.25%(Series A) P/C 27-Feb-2026</v>
          </cell>
          <cell r="F1566" t="str">
            <v>Bond</v>
          </cell>
          <cell r="G1566">
            <v>46080</v>
          </cell>
          <cell r="H1566">
            <v>0.0925</v>
          </cell>
          <cell r="I1566">
            <v>100</v>
          </cell>
          <cell r="J1566">
            <v>98.3478</v>
          </cell>
          <cell r="K1566">
            <v>0.102709</v>
          </cell>
          <cell r="L1566">
            <v>0.032145999999999994</v>
          </cell>
          <cell r="M1566" t="str">
            <v>Put and Call</v>
          </cell>
          <cell r="N1566">
            <v>46080</v>
          </cell>
          <cell r="O1566">
            <v>1.7698630136986302</v>
          </cell>
          <cell r="P1566">
            <v>1.682204932475913</v>
          </cell>
          <cell r="Q1566">
            <v>1.5255202709653346</v>
          </cell>
          <cell r="R1566" t="str">
            <v>[ICRA]AA</v>
          </cell>
          <cell r="S1566" t="str">
            <v/>
          </cell>
          <cell r="T1566">
            <v>98.3462</v>
          </cell>
          <cell r="U1566">
            <v>0.102709</v>
          </cell>
          <cell r="V1566">
            <v>0.032165</v>
          </cell>
          <cell r="W1566" t="str">
            <v>Level-3</v>
          </cell>
          <cell r="X1566" t="str">
            <v>Deemed Maturity</v>
          </cell>
          <cell r="Y1566">
            <v>0.0181</v>
          </cell>
          <cell r="Z1566">
            <v>0</v>
          </cell>
          <cell r="AA1566">
            <v>1</v>
          </cell>
          <cell r="AB1566">
            <v>1</v>
          </cell>
          <cell r="AC1566" t="str">
            <v/>
          </cell>
          <cell r="AD1566" t="str">
            <v/>
          </cell>
          <cell r="AE1566" t="str">
            <v/>
          </cell>
          <cell r="AF1566" t="str">
            <v/>
          </cell>
          <cell r="AG1566" t="str">
            <v/>
          </cell>
          <cell r="AH1566" t="str">
            <v/>
          </cell>
          <cell r="AI1566" t="str">
            <v/>
          </cell>
          <cell r="AJ1566" t="str">
            <v/>
          </cell>
          <cell r="AK1566" t="str">
            <v/>
          </cell>
        </row>
        <row r="1567">
          <cell r="C1567" t="str">
            <v>INE087M08126</v>
          </cell>
          <cell r="D1567" t="str">
            <v>Bahadur Chand Investments Pvt. Ltd.</v>
          </cell>
          <cell r="E1567" t="str">
            <v>Bahadur Chand Investment 09.25%(Series B) 28-Aug-2028  P/C 28-Aug-2025</v>
          </cell>
          <cell r="F1567" t="str">
            <v>Bond</v>
          </cell>
          <cell r="G1567">
            <v>45897</v>
          </cell>
          <cell r="H1567">
            <v>0.0925</v>
          </cell>
          <cell r="I1567">
            <v>100</v>
          </cell>
          <cell r="J1567">
            <v>99.0014</v>
          </cell>
          <cell r="K1567">
            <v>0.101498</v>
          </cell>
          <cell r="L1567">
            <v>0.030935000000000004</v>
          </cell>
          <cell r="M1567" t="str">
            <v>Put and Call</v>
          </cell>
          <cell r="N1567">
            <v>45897</v>
          </cell>
          <cell r="O1567">
            <v>1.2684931506849315</v>
          </cell>
          <cell r="P1567">
            <v>1.2238818884575597</v>
          </cell>
          <cell r="Q1567">
            <v>1.1111067731921074</v>
          </cell>
          <cell r="R1567" t="str">
            <v>[ICRA]AA</v>
          </cell>
          <cell r="S1567" t="str">
            <v/>
          </cell>
          <cell r="T1567">
            <v>99</v>
          </cell>
          <cell r="U1567">
            <v>0.101498</v>
          </cell>
          <cell r="V1567">
            <v>0.030953999999999995</v>
          </cell>
          <cell r="W1567" t="str">
            <v>Level-3</v>
          </cell>
          <cell r="X1567" t="str">
            <v>Deemed Maturity</v>
          </cell>
          <cell r="Y1567">
            <v>0.0129</v>
          </cell>
          <cell r="Z1567">
            <v>0</v>
          </cell>
          <cell r="AA1567">
            <v>2</v>
          </cell>
          <cell r="AB1567">
            <v>2</v>
          </cell>
          <cell r="AC1567" t="str">
            <v/>
          </cell>
          <cell r="AD1567" t="str">
            <v/>
          </cell>
          <cell r="AE1567" t="str">
            <v/>
          </cell>
          <cell r="AF1567" t="str">
            <v/>
          </cell>
          <cell r="AG1567" t="str">
            <v/>
          </cell>
          <cell r="AH1567" t="str">
            <v/>
          </cell>
          <cell r="AI1567" t="str">
            <v/>
          </cell>
          <cell r="AJ1567" t="str">
            <v/>
          </cell>
          <cell r="AK1567" t="str">
            <v/>
          </cell>
        </row>
        <row r="1568">
          <cell r="C1568" t="str">
            <v>INE115A07KE6</v>
          </cell>
          <cell r="D1568" t="str">
            <v>LIC Housing Finance Ltd.</v>
          </cell>
          <cell r="E1568" t="str">
            <v>LICHF 07.90% (Tranche 306 Option III) 18-Aug-2026</v>
          </cell>
          <cell r="F1568" t="str">
            <v>Bond</v>
          </cell>
          <cell r="G1568">
            <v>46252</v>
          </cell>
          <cell r="H1568">
            <v>0.079</v>
          </cell>
          <cell r="I1568">
            <v>100</v>
          </cell>
          <cell r="J1568">
            <v>99.9059</v>
          </cell>
          <cell r="K1568">
            <v>0.0792</v>
          </cell>
          <cell r="L1568">
            <v>0.00908600000000001</v>
          </cell>
          <cell r="M1568" t="str">
            <v>Maturity</v>
          </cell>
          <cell r="N1568">
            <v>46252</v>
          </cell>
          <cell r="O1568">
            <v>2.2404296728797064</v>
          </cell>
          <cell r="P1568">
            <v>2.0233691294984166</v>
          </cell>
          <cell r="Q1568">
            <v>1.8748787337828177</v>
          </cell>
          <cell r="R1568" t="str">
            <v>CRISIL AAA</v>
          </cell>
          <cell r="S1568" t="str">
            <v/>
          </cell>
          <cell r="T1568">
            <v>99.9054</v>
          </cell>
          <cell r="U1568">
            <v>0.0792</v>
          </cell>
          <cell r="V1568">
            <v>0.008984999999999993</v>
          </cell>
          <cell r="W1568" t="str">
            <v>Level-3</v>
          </cell>
          <cell r="X1568" t="str">
            <v>Maturity</v>
          </cell>
          <cell r="Y1568" t="str">
            <v/>
          </cell>
          <cell r="Z1568">
            <v>0</v>
          </cell>
          <cell r="AA1568" t="str">
            <v/>
          </cell>
          <cell r="AB1568" t="str">
            <v/>
          </cell>
          <cell r="AC1568" t="str">
            <v/>
          </cell>
          <cell r="AD1568" t="str">
            <v/>
          </cell>
          <cell r="AE1568" t="str">
            <v/>
          </cell>
          <cell r="AF1568" t="str">
            <v/>
          </cell>
          <cell r="AG1568" t="str">
            <v/>
          </cell>
          <cell r="AH1568" t="str">
            <v/>
          </cell>
          <cell r="AI1568" t="str">
            <v/>
          </cell>
          <cell r="AJ1568" t="str">
            <v/>
          </cell>
          <cell r="AK1568" t="str">
            <v/>
          </cell>
        </row>
        <row r="1569">
          <cell r="C1569" t="str">
            <v>INE831R07425</v>
          </cell>
          <cell r="D1569" t="str">
            <v>Aditya Birla Housing Finance Ltd.</v>
          </cell>
          <cell r="E1569" t="str">
            <v>Aditya Birla Housing Finance 08.20% (Series-K1 FY 2023-24) 26-Feb-2027</v>
          </cell>
          <cell r="F1569" t="str">
            <v>Bond</v>
          </cell>
          <cell r="G1569">
            <v>46444</v>
          </cell>
          <cell r="H1569">
            <v>0.082</v>
          </cell>
          <cell r="I1569">
            <v>100</v>
          </cell>
          <cell r="J1569">
            <v>99.8975</v>
          </cell>
          <cell r="K1569">
            <v>0.0822</v>
          </cell>
          <cell r="L1569">
            <v>0.012086</v>
          </cell>
          <cell r="M1569" t="str">
            <v>Maturity</v>
          </cell>
          <cell r="N1569">
            <v>46444</v>
          </cell>
          <cell r="O1569">
            <v>2.767123287671233</v>
          </cell>
          <cell r="P1569">
            <v>2.5439141688068747</v>
          </cell>
          <cell r="Q1569">
            <v>2.3506876444343696</v>
          </cell>
          <cell r="R1569" t="str">
            <v>[ICRA]AAA</v>
          </cell>
          <cell r="S1569" t="str">
            <v/>
          </cell>
          <cell r="T1569">
            <v>99.8979</v>
          </cell>
          <cell r="U1569">
            <v>0.0822</v>
          </cell>
          <cell r="V1569">
            <v>0.012938999999999992</v>
          </cell>
          <cell r="W1569" t="str">
            <v>Level-2</v>
          </cell>
          <cell r="X1569" t="str">
            <v>Maturity</v>
          </cell>
          <cell r="Y1569" t="str">
            <v/>
          </cell>
          <cell r="Z1569">
            <v>0</v>
          </cell>
          <cell r="AA1569" t="str">
            <v/>
          </cell>
          <cell r="AB1569" t="str">
            <v/>
          </cell>
          <cell r="AC1569" t="str">
            <v/>
          </cell>
          <cell r="AD1569" t="str">
            <v/>
          </cell>
          <cell r="AE1569" t="str">
            <v/>
          </cell>
          <cell r="AF1569" t="str">
            <v/>
          </cell>
          <cell r="AG1569" t="str">
            <v/>
          </cell>
          <cell r="AH1569" t="str">
            <v/>
          </cell>
          <cell r="AI1569" t="str">
            <v/>
          </cell>
          <cell r="AJ1569" t="str">
            <v/>
          </cell>
          <cell r="AK1569" t="str">
            <v/>
          </cell>
        </row>
        <row r="1570">
          <cell r="C1570" t="str">
            <v>INE0J7Q07249</v>
          </cell>
          <cell r="D1570" t="str">
            <v>DME Development Ltd.</v>
          </cell>
          <cell r="E1570" t="str">
            <v>DME Development 07.55% (Series V) 01-Mar-2039</v>
          </cell>
          <cell r="F1570" t="str">
            <v>Bond</v>
          </cell>
          <cell r="G1570">
            <v>50830</v>
          </cell>
          <cell r="H1570">
            <v>0.0755</v>
          </cell>
          <cell r="I1570">
            <v>100</v>
          </cell>
          <cell r="J1570">
            <v>100.5996</v>
          </cell>
          <cell r="K1570">
            <v>0.0762</v>
          </cell>
          <cell r="L1570">
            <v>0.005100000000000007</v>
          </cell>
          <cell r="M1570" t="str">
            <v>Maturity</v>
          </cell>
          <cell r="N1570">
            <v>50830</v>
          </cell>
          <cell r="O1570">
            <v>14.775342465753425</v>
          </cell>
          <cell r="P1570">
            <v>9.01454819410142</v>
          </cell>
          <cell r="Q1570">
            <v>8.68369925257819</v>
          </cell>
          <cell r="R1570" t="str">
            <v>CRISIL AAA</v>
          </cell>
          <cell r="S1570" t="str">
            <v/>
          </cell>
          <cell r="T1570">
            <v>100.5997</v>
          </cell>
          <cell r="U1570">
            <v>0.0762</v>
          </cell>
          <cell r="V1570">
            <v>0.0050000000000000044</v>
          </cell>
          <cell r="W1570" t="str">
            <v>Level-3</v>
          </cell>
          <cell r="X1570" t="str">
            <v>Maturity</v>
          </cell>
          <cell r="Y1570" t="str">
            <v/>
          </cell>
          <cell r="Z1570">
            <v>0</v>
          </cell>
          <cell r="AA1570" t="str">
            <v/>
          </cell>
          <cell r="AB1570" t="str">
            <v/>
          </cell>
          <cell r="AC1570" t="str">
            <v/>
          </cell>
          <cell r="AD1570" t="str">
            <v/>
          </cell>
          <cell r="AE1570" t="str">
            <v/>
          </cell>
          <cell r="AF1570" t="str">
            <v/>
          </cell>
          <cell r="AG1570" t="str">
            <v/>
          </cell>
          <cell r="AH1570" t="str">
            <v/>
          </cell>
          <cell r="AI1570" t="str">
            <v/>
          </cell>
          <cell r="AJ1570" t="str">
            <v/>
          </cell>
          <cell r="AK1570" t="str">
            <v/>
          </cell>
        </row>
        <row r="1571">
          <cell r="C1571" t="str">
            <v>INE115A07QO2</v>
          </cell>
          <cell r="D1571" t="str">
            <v>LIC Housing Finance Ltd.</v>
          </cell>
          <cell r="E1571" t="str">
            <v>LICHF 07.835% (Tranche 438) 11-May-2027</v>
          </cell>
          <cell r="F1571" t="str">
            <v>Bond</v>
          </cell>
          <cell r="G1571">
            <v>46518</v>
          </cell>
          <cell r="H1571">
            <v>0.07835</v>
          </cell>
          <cell r="I1571">
            <v>100</v>
          </cell>
          <cell r="J1571">
            <v>99.7728</v>
          </cell>
          <cell r="K1571">
            <v>0.0792</v>
          </cell>
          <cell r="L1571">
            <v>0.00908600000000001</v>
          </cell>
          <cell r="M1571" t="str">
            <v>Maturity</v>
          </cell>
          <cell r="N1571">
            <v>46518</v>
          </cell>
          <cell r="O1571">
            <v>2.96986301369863</v>
          </cell>
          <cell r="P1571">
            <v>2.754183892549838</v>
          </cell>
          <cell r="Q1571">
            <v>2.5520606862025925</v>
          </cell>
          <cell r="R1571" t="str">
            <v>CRISIL AAA</v>
          </cell>
          <cell r="S1571" t="str">
            <v/>
          </cell>
          <cell r="T1571">
            <v>99.7734</v>
          </cell>
          <cell r="U1571">
            <v>0.0792</v>
          </cell>
          <cell r="V1571">
            <v>0.008885000000000004</v>
          </cell>
          <cell r="W1571" t="str">
            <v>Level-3</v>
          </cell>
          <cell r="X1571" t="str">
            <v>Maturity</v>
          </cell>
          <cell r="Y1571" t="str">
            <v/>
          </cell>
          <cell r="Z1571">
            <v>0</v>
          </cell>
          <cell r="AA1571" t="str">
            <v/>
          </cell>
          <cell r="AB1571" t="str">
            <v/>
          </cell>
          <cell r="AC1571" t="str">
            <v/>
          </cell>
          <cell r="AD1571" t="str">
            <v/>
          </cell>
          <cell r="AE1571" t="str">
            <v/>
          </cell>
          <cell r="AF1571" t="str">
            <v/>
          </cell>
          <cell r="AG1571" t="str">
            <v/>
          </cell>
          <cell r="AH1571" t="str">
            <v/>
          </cell>
          <cell r="AI1571" t="str">
            <v/>
          </cell>
          <cell r="AJ1571" t="str">
            <v/>
          </cell>
          <cell r="AK1571" t="str">
            <v/>
          </cell>
        </row>
        <row r="1572">
          <cell r="C1572" t="str">
            <v>INE423Y07096</v>
          </cell>
          <cell r="D1572" t="str">
            <v>SBFC Finance Ltd.</v>
          </cell>
          <cell r="E1572" t="str">
            <v>SBFC Finance 09.00% (Series A2) 04-Mar-2027  P/C 04-Mar-2027</v>
          </cell>
          <cell r="F1572" t="str">
            <v>Bond</v>
          </cell>
          <cell r="G1572">
            <v>45720</v>
          </cell>
          <cell r="H1572">
            <v>0.09</v>
          </cell>
          <cell r="I1572">
            <v>100</v>
          </cell>
          <cell r="J1572">
            <v>99.3913</v>
          </cell>
          <cell r="K1572">
            <v>0.096483</v>
          </cell>
          <cell r="L1572">
            <v>0.026383000000000004</v>
          </cell>
          <cell r="M1572" t="str">
            <v>Put and Call</v>
          </cell>
          <cell r="N1572">
            <v>45720</v>
          </cell>
          <cell r="O1572">
            <v>0.7835616438356164</v>
          </cell>
          <cell r="P1572">
            <v>0.7808219178082192</v>
          </cell>
          <cell r="Q1572">
            <v>0.7121149327515512</v>
          </cell>
          <cell r="R1572" t="str">
            <v>IND AA-</v>
          </cell>
          <cell r="S1572" t="str">
            <v/>
          </cell>
          <cell r="T1572">
            <v>99.3911</v>
          </cell>
          <cell r="U1572">
            <v>0.096483</v>
          </cell>
          <cell r="V1572">
            <v>0.026383000000000004</v>
          </cell>
          <cell r="W1572" t="str">
            <v>Level-3</v>
          </cell>
          <cell r="X1572" t="str">
            <v>Deemed Maturity</v>
          </cell>
          <cell r="Y1572">
            <v>0.00709999999999994</v>
          </cell>
          <cell r="Z1572">
            <v>0</v>
          </cell>
          <cell r="AA1572">
            <v>2</v>
          </cell>
          <cell r="AB1572">
            <v>2</v>
          </cell>
          <cell r="AC1572" t="str">
            <v/>
          </cell>
          <cell r="AD1572" t="str">
            <v/>
          </cell>
          <cell r="AE1572" t="str">
            <v/>
          </cell>
          <cell r="AF1572" t="str">
            <v/>
          </cell>
          <cell r="AG1572" t="str">
            <v/>
          </cell>
          <cell r="AH1572" t="str">
            <v/>
          </cell>
          <cell r="AI1572" t="str">
            <v/>
          </cell>
          <cell r="AJ1572" t="str">
            <v/>
          </cell>
          <cell r="AK1572" t="str">
            <v/>
          </cell>
        </row>
        <row r="1573">
          <cell r="C1573" t="str">
            <v>INE377Y07458</v>
          </cell>
          <cell r="D1573" t="str">
            <v>Bajaj Housing Finance Ltd.</v>
          </cell>
          <cell r="E1573" t="str">
            <v>Bajaj Housing Finance 07.80%  09-Feb-2034</v>
          </cell>
          <cell r="F1573" t="str">
            <v>Bond</v>
          </cell>
          <cell r="G1573">
            <v>48984</v>
          </cell>
          <cell r="H1573">
            <v>0.078</v>
          </cell>
          <cell r="I1573">
            <v>100</v>
          </cell>
          <cell r="J1573">
            <v>99.1924</v>
          </cell>
          <cell r="K1573">
            <v>0.079131</v>
          </cell>
          <cell r="L1573">
            <v>0.008472000000000007</v>
          </cell>
          <cell r="M1573" t="str">
            <v>Maturity</v>
          </cell>
          <cell r="N1573">
            <v>48984</v>
          </cell>
          <cell r="O1573">
            <v>9.718579234972678</v>
          </cell>
          <cell r="P1573">
            <v>7.003734541029781</v>
          </cell>
          <cell r="Q1573">
            <v>6.490161566139589</v>
          </cell>
          <cell r="R1573" t="str">
            <v>CRISIL AAA</v>
          </cell>
          <cell r="S1573" t="str">
            <v/>
          </cell>
          <cell r="T1573">
            <v>99.1926</v>
          </cell>
          <cell r="U1573">
            <v>0.079131</v>
          </cell>
          <cell r="V1573">
            <v>0.008539000000000005</v>
          </cell>
          <cell r="W1573" t="str">
            <v>Level-3</v>
          </cell>
          <cell r="X1573" t="str">
            <v>Maturity</v>
          </cell>
          <cell r="Y1573" t="str">
            <v/>
          </cell>
          <cell r="Z1573">
            <v>0</v>
          </cell>
          <cell r="AA1573" t="str">
            <v/>
          </cell>
          <cell r="AB1573" t="str">
            <v/>
          </cell>
          <cell r="AC1573" t="str">
            <v/>
          </cell>
          <cell r="AD1573" t="str">
            <v/>
          </cell>
          <cell r="AE1573" t="str">
            <v/>
          </cell>
          <cell r="AF1573" t="str">
            <v/>
          </cell>
          <cell r="AG1573" t="str">
            <v/>
          </cell>
          <cell r="AH1573" t="str">
            <v/>
          </cell>
          <cell r="AI1573" t="str">
            <v/>
          </cell>
          <cell r="AJ1573" t="str">
            <v/>
          </cell>
          <cell r="AK1573" t="str">
            <v/>
          </cell>
        </row>
        <row r="1574">
          <cell r="C1574" t="str">
            <v>INE192U07343</v>
          </cell>
          <cell r="D1574" t="str">
            <v>Kogta Financial (India) Ltd.</v>
          </cell>
          <cell r="E1574" t="str">
            <v>Kogta Financial 9.75% 05-Mar-2026</v>
          </cell>
          <cell r="F1574" t="str">
            <v>Bond</v>
          </cell>
          <cell r="G1574">
            <v>46086</v>
          </cell>
          <cell r="H1574">
            <v>0.0975</v>
          </cell>
          <cell r="I1574">
            <v>100</v>
          </cell>
          <cell r="J1574">
            <v>98.7539</v>
          </cell>
          <cell r="K1574">
            <v>0.105</v>
          </cell>
          <cell r="L1574">
            <v>0.034436999999999995</v>
          </cell>
          <cell r="M1574" t="str">
            <v>Maturity</v>
          </cell>
          <cell r="N1574">
            <v>46086</v>
          </cell>
          <cell r="O1574">
            <v>1.7863013698630137</v>
          </cell>
          <cell r="P1574">
            <v>1.6941705487195087</v>
          </cell>
          <cell r="Q1574">
            <v>1.5331860169407319</v>
          </cell>
          <cell r="R1574" t="str">
            <v>[ICRA]A+</v>
          </cell>
          <cell r="S1574" t="str">
            <v/>
          </cell>
          <cell r="T1574">
            <v>98.7531</v>
          </cell>
          <cell r="U1574">
            <v>0.105</v>
          </cell>
          <cell r="V1574">
            <v>0.034456</v>
          </cell>
          <cell r="W1574" t="str">
            <v>Level-3</v>
          </cell>
          <cell r="X1574" t="str">
            <v>Maturity</v>
          </cell>
          <cell r="Y1574">
            <v>0.01122073</v>
          </cell>
          <cell r="Z1574">
            <v>0</v>
          </cell>
          <cell r="AA1574" t="str">
            <v/>
          </cell>
          <cell r="AB1574" t="str">
            <v/>
          </cell>
          <cell r="AC1574" t="str">
            <v/>
          </cell>
          <cell r="AD1574" t="str">
            <v/>
          </cell>
          <cell r="AE1574" t="str">
            <v/>
          </cell>
          <cell r="AF1574" t="str">
            <v/>
          </cell>
          <cell r="AG1574" t="str">
            <v/>
          </cell>
          <cell r="AH1574" t="str">
            <v/>
          </cell>
          <cell r="AI1574" t="str">
            <v/>
          </cell>
          <cell r="AJ1574" t="str">
            <v/>
          </cell>
          <cell r="AK1574" t="str">
            <v/>
          </cell>
        </row>
        <row r="1575">
          <cell r="C1575" t="str">
            <v>INE891K07945</v>
          </cell>
          <cell r="D1575" t="str">
            <v>Axis Finance Ltd.</v>
          </cell>
          <cell r="E1575" t="str">
            <v>Axis Finance 8.35% (option A) 27-Feb-2026</v>
          </cell>
          <cell r="F1575" t="str">
            <v>Bond</v>
          </cell>
          <cell r="G1575">
            <v>46080</v>
          </cell>
          <cell r="H1575">
            <v>0.0835</v>
          </cell>
          <cell r="I1575">
            <v>100</v>
          </cell>
          <cell r="J1575">
            <v>100.0998</v>
          </cell>
          <cell r="K1575">
            <v>0.0825</v>
          </cell>
          <cell r="L1575">
            <v>0.011937000000000003</v>
          </cell>
          <cell r="M1575" t="str">
            <v>Maturity</v>
          </cell>
          <cell r="N1575">
            <v>46080</v>
          </cell>
          <cell r="O1575">
            <v>1.7677520772512914</v>
          </cell>
          <cell r="P1575">
            <v>1.6882318037792479</v>
          </cell>
          <cell r="Q1575">
            <v>1.5595674861702058</v>
          </cell>
          <cell r="R1575" t="str">
            <v>IND AAA</v>
          </cell>
          <cell r="S1575" t="str">
            <v/>
          </cell>
          <cell r="T1575">
            <v>100.1005</v>
          </cell>
          <cell r="U1575">
            <v>0.0825</v>
          </cell>
          <cell r="V1575">
            <v>0.011955999999999994</v>
          </cell>
          <cell r="W1575" t="str">
            <v>Level-3</v>
          </cell>
          <cell r="X1575" t="str">
            <v>Maturity</v>
          </cell>
          <cell r="Y1575" t="str">
            <v/>
          </cell>
          <cell r="Z1575">
            <v>0</v>
          </cell>
          <cell r="AA1575" t="str">
            <v/>
          </cell>
          <cell r="AB1575" t="str">
            <v/>
          </cell>
          <cell r="AC1575" t="str">
            <v/>
          </cell>
          <cell r="AD1575" t="str">
            <v/>
          </cell>
          <cell r="AE1575" t="str">
            <v/>
          </cell>
          <cell r="AF1575" t="str">
            <v/>
          </cell>
          <cell r="AG1575" t="str">
            <v/>
          </cell>
          <cell r="AH1575" t="str">
            <v/>
          </cell>
          <cell r="AI1575" t="str">
            <v/>
          </cell>
          <cell r="AJ1575" t="str">
            <v/>
          </cell>
          <cell r="AK1575" t="str">
            <v/>
          </cell>
        </row>
        <row r="1576">
          <cell r="C1576" t="str">
            <v>INE219X07447</v>
          </cell>
          <cell r="D1576" t="str">
            <v>India Grid Trust</v>
          </cell>
          <cell r="E1576" t="str">
            <v>India Grid Trust 07.88% (Series W) 27-Apr-2029</v>
          </cell>
          <cell r="F1576" t="str">
            <v>Bond</v>
          </cell>
          <cell r="G1576">
            <v>47235</v>
          </cell>
          <cell r="H1576">
            <v>0.0788</v>
          </cell>
          <cell r="I1576">
            <v>100</v>
          </cell>
          <cell r="J1576">
            <v>100.4038</v>
          </cell>
          <cell r="K1576">
            <v>0.0801</v>
          </cell>
          <cell r="L1576">
            <v>0.009881000000000001</v>
          </cell>
          <cell r="M1576" t="str">
            <v>Maturity</v>
          </cell>
          <cell r="N1576">
            <v>47235</v>
          </cell>
          <cell r="O1576">
            <v>4.9298375626918185</v>
          </cell>
          <cell r="P1576">
            <v>4.086467430130448</v>
          </cell>
          <cell r="Q1576">
            <v>4.006242425558637</v>
          </cell>
          <cell r="R1576" t="str">
            <v>CRISIL AAA</v>
          </cell>
          <cell r="S1576" t="str">
            <v/>
          </cell>
          <cell r="T1576">
            <v>100.404</v>
          </cell>
          <cell r="U1576">
            <v>0.0801</v>
          </cell>
          <cell r="V1576">
            <v>0.009590000000000001</v>
          </cell>
          <cell r="W1576" t="str">
            <v>Level-3</v>
          </cell>
          <cell r="X1576" t="str">
            <v>Maturity</v>
          </cell>
          <cell r="Y1576" t="str">
            <v/>
          </cell>
          <cell r="Z1576">
            <v>0</v>
          </cell>
          <cell r="AA1576" t="str">
            <v/>
          </cell>
          <cell r="AB1576" t="str">
            <v/>
          </cell>
          <cell r="AC1576" t="str">
            <v/>
          </cell>
          <cell r="AD1576" t="str">
            <v/>
          </cell>
          <cell r="AE1576" t="str">
            <v/>
          </cell>
          <cell r="AF1576" t="str">
            <v/>
          </cell>
          <cell r="AG1576" t="str">
            <v/>
          </cell>
          <cell r="AH1576" t="str">
            <v/>
          </cell>
          <cell r="AI1576" t="str">
            <v/>
          </cell>
          <cell r="AJ1576" t="str">
            <v/>
          </cell>
          <cell r="AK1576" t="str">
            <v/>
          </cell>
        </row>
        <row r="1577">
          <cell r="C1577" t="str">
            <v>INE896L07959</v>
          </cell>
          <cell r="D1577" t="str">
            <v>Indostar Capital Finance Ltd.</v>
          </cell>
          <cell r="E1577" t="str">
            <v>IndoStar Capital Finance 09.95% (Series XVI  Tranche 1) 28-Feb-2026</v>
          </cell>
          <cell r="F1577" t="str">
            <v>Bond</v>
          </cell>
          <cell r="G1577">
            <v>46081</v>
          </cell>
          <cell r="H1577">
            <v>0.0995</v>
          </cell>
          <cell r="I1577">
            <v>100</v>
          </cell>
          <cell r="J1577">
            <v>98.9699</v>
          </cell>
          <cell r="K1577">
            <v>0.11025</v>
          </cell>
          <cell r="L1577">
            <v>0.039687</v>
          </cell>
          <cell r="M1577" t="str">
            <v>Maturity</v>
          </cell>
          <cell r="N1577">
            <v>46081</v>
          </cell>
          <cell r="O1577">
            <v>1.7704918032786885</v>
          </cell>
          <cell r="P1577">
            <v>1.604720926598139</v>
          </cell>
          <cell r="Q1577">
            <v>1.5616771988060472</v>
          </cell>
          <cell r="R1577" t="str">
            <v>CARE AA-</v>
          </cell>
          <cell r="S1577" t="str">
            <v/>
          </cell>
          <cell r="T1577">
            <v>98.9681</v>
          </cell>
          <cell r="U1577">
            <v>0.11025</v>
          </cell>
          <cell r="V1577">
            <v>0.039706000000000005</v>
          </cell>
          <cell r="W1577" t="str">
            <v>Level-3</v>
          </cell>
          <cell r="X1577" t="str">
            <v>Maturity</v>
          </cell>
          <cell r="Y1577" t="str">
            <v/>
          </cell>
          <cell r="Z1577">
            <v>0</v>
          </cell>
          <cell r="AA1577" t="str">
            <v/>
          </cell>
          <cell r="AB1577" t="str">
            <v/>
          </cell>
          <cell r="AC1577" t="str">
            <v/>
          </cell>
          <cell r="AD1577" t="str">
            <v/>
          </cell>
          <cell r="AE1577" t="str">
            <v/>
          </cell>
          <cell r="AF1577" t="str">
            <v/>
          </cell>
          <cell r="AG1577" t="str">
            <v/>
          </cell>
          <cell r="AH1577" t="str">
            <v/>
          </cell>
          <cell r="AI1577" t="str">
            <v/>
          </cell>
          <cell r="AJ1577" t="str">
            <v/>
          </cell>
          <cell r="AK1577" t="str">
            <v/>
          </cell>
        </row>
        <row r="1578">
          <cell r="C1578" t="str">
            <v>INE071G07660</v>
          </cell>
          <cell r="D1578" t="str">
            <v>ICICI Home Finance Co. Ltd.</v>
          </cell>
          <cell r="E1578" t="str">
            <v>ICICI HFCL 8.10% (Series HDBMAR241 ) 05-Mar-2027</v>
          </cell>
          <cell r="F1578" t="str">
            <v>Bond</v>
          </cell>
          <cell r="G1578">
            <v>46451</v>
          </cell>
          <cell r="H1578">
            <v>0.081</v>
          </cell>
          <cell r="I1578">
            <v>100</v>
          </cell>
          <cell r="J1578">
            <v>99.9963</v>
          </cell>
          <cell r="K1578">
            <v>0.080798</v>
          </cell>
          <cell r="L1578">
            <v>0.010683999999999999</v>
          </cell>
          <cell r="M1578" t="str">
            <v>Maturity</v>
          </cell>
          <cell r="N1578">
            <v>46451</v>
          </cell>
          <cell r="O1578">
            <v>2.786301369863014</v>
          </cell>
          <cell r="P1578">
            <v>2.564840879674653</v>
          </cell>
          <cell r="Q1578">
            <v>2.373099209727121</v>
          </cell>
          <cell r="R1578" t="str">
            <v>CRISIL AAA</v>
          </cell>
          <cell r="S1578" t="str">
            <v/>
          </cell>
          <cell r="T1578">
            <v>99.9968</v>
          </cell>
          <cell r="U1578">
            <v>0.080798</v>
          </cell>
          <cell r="V1578">
            <v>0.010185</v>
          </cell>
          <cell r="W1578" t="str">
            <v>Level-2</v>
          </cell>
          <cell r="X1578" t="str">
            <v>Maturity</v>
          </cell>
          <cell r="Y1578" t="str">
            <v/>
          </cell>
          <cell r="Z1578">
            <v>0</v>
          </cell>
          <cell r="AA1578" t="str">
            <v/>
          </cell>
          <cell r="AB1578" t="str">
            <v/>
          </cell>
          <cell r="AC1578" t="str">
            <v/>
          </cell>
          <cell r="AD1578" t="str">
            <v/>
          </cell>
          <cell r="AE1578" t="str">
            <v/>
          </cell>
          <cell r="AF1578" t="str">
            <v/>
          </cell>
          <cell r="AG1578" t="str">
            <v/>
          </cell>
          <cell r="AH1578" t="str">
            <v/>
          </cell>
          <cell r="AI1578" t="str">
            <v/>
          </cell>
          <cell r="AJ1578" t="str">
            <v/>
          </cell>
          <cell r="AK1578" t="str">
            <v/>
          </cell>
        </row>
        <row r="1579">
          <cell r="C1579" t="str">
            <v>INE752E07IY0</v>
          </cell>
          <cell r="D1579" t="str">
            <v>Power Grid Corporation of India Ltd.</v>
          </cell>
          <cell r="E1579" t="str">
            <v>PGC 09.35% (XXXVI- Issue STRPPS-M) 29-Aug-2028</v>
          </cell>
          <cell r="F1579" t="str">
            <v>Bond</v>
          </cell>
          <cell r="G1579">
            <v>46994</v>
          </cell>
          <cell r="H1579">
            <v>0.0935</v>
          </cell>
          <cell r="I1579">
            <v>100</v>
          </cell>
          <cell r="J1579">
            <v>106.5177</v>
          </cell>
          <cell r="K1579">
            <v>0.0749</v>
          </cell>
          <cell r="L1579">
            <v>0.004680999999999991</v>
          </cell>
          <cell r="M1579" t="str">
            <v>Maturity</v>
          </cell>
          <cell r="N1579">
            <v>46994</v>
          </cell>
          <cell r="O1579">
            <v>4.270491803278689</v>
          </cell>
          <cell r="P1579">
            <v>3.5132362819865195</v>
          </cell>
          <cell r="Q1579">
            <v>3.268430814016671</v>
          </cell>
          <cell r="R1579" t="str">
            <v>CRISIL AAA</v>
          </cell>
          <cell r="S1579" t="str">
            <v/>
          </cell>
          <cell r="T1579">
            <v>106.5209</v>
          </cell>
          <cell r="U1579">
            <v>0.0749</v>
          </cell>
          <cell r="V1579">
            <v>0.003720000000000001</v>
          </cell>
          <cell r="W1579" t="str">
            <v>Level-2</v>
          </cell>
          <cell r="X1579" t="str">
            <v>Maturity</v>
          </cell>
          <cell r="Y1579" t="str">
            <v/>
          </cell>
          <cell r="Z1579">
            <v>0</v>
          </cell>
          <cell r="AA1579" t="str">
            <v/>
          </cell>
          <cell r="AB1579" t="str">
            <v/>
          </cell>
          <cell r="AC1579" t="str">
            <v/>
          </cell>
          <cell r="AD1579" t="str">
            <v/>
          </cell>
          <cell r="AE1579" t="str">
            <v/>
          </cell>
          <cell r="AF1579" t="str">
            <v/>
          </cell>
          <cell r="AG1579" t="str">
            <v/>
          </cell>
          <cell r="AH1579" t="str">
            <v/>
          </cell>
          <cell r="AI1579" t="str">
            <v/>
          </cell>
          <cell r="AJ1579" t="str">
            <v/>
          </cell>
          <cell r="AK1579" t="str">
            <v/>
          </cell>
        </row>
        <row r="1580">
          <cell r="C1580" t="str">
            <v>INE752E07OH3</v>
          </cell>
          <cell r="D1580" t="str">
            <v>Power Grid Corporation of India Ltd.</v>
          </cell>
          <cell r="E1580" t="str">
            <v>PGC 08.36% (LXII Issue 20018-19 ) 06-Jan-2029</v>
          </cell>
          <cell r="F1580" t="str">
            <v>Bond</v>
          </cell>
          <cell r="G1580">
            <v>47124</v>
          </cell>
          <cell r="H1580">
            <v>0.0836</v>
          </cell>
          <cell r="I1580">
            <v>100</v>
          </cell>
          <cell r="J1580">
            <v>101.8835</v>
          </cell>
          <cell r="K1580">
            <v>0.0749</v>
          </cell>
          <cell r="L1580">
            <v>0.004680999999999991</v>
          </cell>
          <cell r="M1580" t="str">
            <v>Maturity</v>
          </cell>
          <cell r="N1580">
            <v>47124</v>
          </cell>
          <cell r="O1580">
            <v>4.6256830601092895</v>
          </cell>
          <cell r="P1580">
            <v>2.349639369372464</v>
          </cell>
          <cell r="Q1580">
            <v>2.185914382149469</v>
          </cell>
          <cell r="R1580" t="str">
            <v>CRISIL AAA</v>
          </cell>
          <cell r="S1580" t="str">
            <v/>
          </cell>
          <cell r="T1580">
            <v>101.8857</v>
          </cell>
          <cell r="U1580">
            <v>0.0749</v>
          </cell>
          <cell r="V1580">
            <v>0.003720000000000001</v>
          </cell>
          <cell r="W1580" t="str">
            <v>Level-2</v>
          </cell>
          <cell r="X1580" t="str">
            <v>Maturity</v>
          </cell>
          <cell r="Y1580" t="str">
            <v/>
          </cell>
          <cell r="Z1580">
            <v>0</v>
          </cell>
          <cell r="AA1580" t="str">
            <v/>
          </cell>
          <cell r="AB1580" t="str">
            <v/>
          </cell>
          <cell r="AC1580" t="str">
            <v/>
          </cell>
          <cell r="AD1580">
            <v>4</v>
          </cell>
          <cell r="AE1580" t="str">
            <v/>
          </cell>
          <cell r="AF1580" t="str">
            <v/>
          </cell>
          <cell r="AG1580" t="str">
            <v/>
          </cell>
          <cell r="AH1580" t="str">
            <v/>
          </cell>
          <cell r="AI1580" t="str">
            <v/>
          </cell>
          <cell r="AJ1580" t="str">
            <v/>
          </cell>
          <cell r="AK1580" t="str">
            <v/>
          </cell>
        </row>
        <row r="1581">
          <cell r="C1581" t="str">
            <v>INE757O07049</v>
          </cell>
          <cell r="D1581" t="str">
            <v>Prestige Projects Pvt. Ltd.</v>
          </cell>
          <cell r="E1581" t="str">
            <v>Prestige Projects 11.75% 05-Mar-2027 P/C 05-Sep-2025</v>
          </cell>
          <cell r="F1581" t="str">
            <v>Bond</v>
          </cell>
          <cell r="G1581">
            <v>45905</v>
          </cell>
          <cell r="H1581">
            <v>0.1175</v>
          </cell>
          <cell r="I1581">
            <v>100</v>
          </cell>
          <cell r="J1581">
            <v>100.198</v>
          </cell>
          <cell r="K1581">
            <v>0.1209</v>
          </cell>
          <cell r="L1581">
            <v>0.05033699999999999</v>
          </cell>
          <cell r="M1581" t="str">
            <v>Put and Call</v>
          </cell>
          <cell r="N1581">
            <v>45905</v>
          </cell>
          <cell r="O1581">
            <v>1.2904109589041095</v>
          </cell>
          <cell r="P1581">
            <v>1.1849819045494747</v>
          </cell>
          <cell r="Q1581">
            <v>1.1502166075852118</v>
          </cell>
          <cell r="R1581" t="str">
            <v>[ICRA]A</v>
          </cell>
          <cell r="S1581" t="str">
            <v/>
          </cell>
          <cell r="T1581">
            <v>100.1981</v>
          </cell>
          <cell r="U1581">
            <v>0.1209</v>
          </cell>
          <cell r="V1581">
            <v>0.050356</v>
          </cell>
          <cell r="W1581" t="str">
            <v>Level-3</v>
          </cell>
          <cell r="X1581" t="str">
            <v>Deemed Maturity</v>
          </cell>
          <cell r="Y1581" t="str">
            <v/>
          </cell>
          <cell r="Z1581">
            <v>0</v>
          </cell>
          <cell r="AA1581">
            <v>1</v>
          </cell>
          <cell r="AB1581">
            <v>1</v>
          </cell>
          <cell r="AC1581" t="str">
            <v/>
          </cell>
          <cell r="AD1581">
            <v>5</v>
          </cell>
          <cell r="AE1581" t="str">
            <v/>
          </cell>
          <cell r="AF1581" t="str">
            <v/>
          </cell>
          <cell r="AG1581" t="str">
            <v/>
          </cell>
          <cell r="AH1581" t="str">
            <v/>
          </cell>
          <cell r="AI1581" t="str">
            <v/>
          </cell>
          <cell r="AJ1581" t="str">
            <v/>
          </cell>
          <cell r="AK1581" t="str">
            <v/>
          </cell>
        </row>
        <row r="1582">
          <cell r="C1582" t="str">
            <v>INE248U07FB9</v>
          </cell>
          <cell r="D1582" t="str">
            <v>360 One Prime Ltd.</v>
          </cell>
          <cell r="E1582" t="str">
            <v>360 One Prime 09.20%  05-Sep-2025</v>
          </cell>
          <cell r="F1582" t="str">
            <v>Bond</v>
          </cell>
          <cell r="G1582">
            <v>45905</v>
          </cell>
          <cell r="H1582">
            <v>0.092</v>
          </cell>
          <cell r="I1582">
            <v>100</v>
          </cell>
          <cell r="J1582">
            <v>99.8375</v>
          </cell>
          <cell r="K1582">
            <v>0.0936</v>
          </cell>
          <cell r="L1582">
            <v>0.023037000000000002</v>
          </cell>
          <cell r="M1582" t="str">
            <v>Maturity</v>
          </cell>
          <cell r="N1582">
            <v>45905</v>
          </cell>
          <cell r="O1582">
            <v>1.2904109589041095</v>
          </cell>
          <cell r="P1582">
            <v>1.2456712530252374</v>
          </cell>
          <cell r="Q1582">
            <v>1.1390556446829163</v>
          </cell>
          <cell r="R1582" t="str">
            <v>[ICRA]AA</v>
          </cell>
          <cell r="S1582" t="str">
            <v/>
          </cell>
          <cell r="T1582">
            <v>99.8377</v>
          </cell>
          <cell r="U1582">
            <v>0.0936</v>
          </cell>
          <cell r="V1582">
            <v>0.023055999999999993</v>
          </cell>
          <cell r="W1582" t="str">
            <v>Level-3</v>
          </cell>
          <cell r="X1582" t="str">
            <v>Maturity</v>
          </cell>
          <cell r="Y1582" t="str">
            <v/>
          </cell>
          <cell r="Z1582">
            <v>0</v>
          </cell>
          <cell r="AA1582" t="str">
            <v/>
          </cell>
          <cell r="AB1582" t="str">
            <v/>
          </cell>
          <cell r="AC1582" t="str">
            <v/>
          </cell>
          <cell r="AD1582" t="str">
            <v/>
          </cell>
          <cell r="AE1582" t="str">
            <v/>
          </cell>
          <cell r="AF1582" t="str">
            <v/>
          </cell>
          <cell r="AG1582" t="str">
            <v/>
          </cell>
          <cell r="AH1582" t="str">
            <v/>
          </cell>
          <cell r="AI1582" t="str">
            <v/>
          </cell>
          <cell r="AJ1582" t="str">
            <v/>
          </cell>
          <cell r="AK1582" t="str">
            <v/>
          </cell>
        </row>
        <row r="1583">
          <cell r="C1583" t="str">
            <v>INE01XX07034</v>
          </cell>
          <cell r="D1583" t="str">
            <v>Pipeline Infrastructure Ltd.</v>
          </cell>
          <cell r="E1583" t="str">
            <v>Pipeline Infrastructure 07.96% (series 3) 11-Mar-2029 C 10-Dec-2028</v>
          </cell>
          <cell r="F1583" t="str">
            <v>Bond</v>
          </cell>
          <cell r="G1583">
            <v>47188</v>
          </cell>
          <cell r="H1583">
            <v>0.0796</v>
          </cell>
          <cell r="I1583">
            <v>100</v>
          </cell>
          <cell r="J1583">
            <v>101.1147</v>
          </cell>
          <cell r="K1583">
            <v>0.0789</v>
          </cell>
          <cell r="L1583">
            <v>0.008680999999999994</v>
          </cell>
          <cell r="M1583" t="str">
            <v>Call</v>
          </cell>
          <cell r="N1583">
            <v>47097</v>
          </cell>
          <cell r="O1583">
            <v>4.553581854929261</v>
          </cell>
          <cell r="P1583">
            <v>3.8233363626124466</v>
          </cell>
          <cell r="Q1583">
            <v>3.7493798451665366</v>
          </cell>
          <cell r="R1583" t="str">
            <v>CRISIL AAA</v>
          </cell>
          <cell r="S1583" t="str">
            <v/>
          </cell>
          <cell r="T1583">
            <v>101.1152</v>
          </cell>
          <cell r="U1583">
            <v>0.0789</v>
          </cell>
          <cell r="V1583">
            <v>0.008390000000000009</v>
          </cell>
          <cell r="W1583" t="str">
            <v>Level-3</v>
          </cell>
          <cell r="X1583" t="str">
            <v>Maturity</v>
          </cell>
          <cell r="Y1583" t="str">
            <v/>
          </cell>
          <cell r="Z1583">
            <v>0</v>
          </cell>
          <cell r="AA1583">
            <v>1</v>
          </cell>
          <cell r="AB1583" t="str">
            <v/>
          </cell>
          <cell r="AC1583" t="str">
            <v/>
          </cell>
          <cell r="AD1583" t="str">
            <v/>
          </cell>
          <cell r="AE1583" t="str">
            <v/>
          </cell>
          <cell r="AF1583" t="str">
            <v/>
          </cell>
          <cell r="AG1583" t="str">
            <v/>
          </cell>
          <cell r="AH1583" t="str">
            <v/>
          </cell>
          <cell r="AI1583" t="str">
            <v/>
          </cell>
          <cell r="AJ1583" t="str">
            <v/>
          </cell>
          <cell r="AK1583" t="str">
            <v/>
          </cell>
        </row>
        <row r="1584">
          <cell r="C1584" t="str">
            <v>INE01XX07042</v>
          </cell>
          <cell r="D1584" t="str">
            <v>Pipeline Infrastructure Ltd.</v>
          </cell>
          <cell r="E1584" t="str">
            <v>Pipeline Infrastructure 07.96% (series 2) 11-Mar-2028 C 10-Dec-2027</v>
          </cell>
          <cell r="F1584" t="str">
            <v>Bond</v>
          </cell>
          <cell r="G1584">
            <v>46823</v>
          </cell>
          <cell r="H1584">
            <v>0.0796</v>
          </cell>
          <cell r="I1584">
            <v>100</v>
          </cell>
          <cell r="J1584">
            <v>100.7843</v>
          </cell>
          <cell r="K1584">
            <v>0.0793</v>
          </cell>
          <cell r="L1584">
            <v>0.009095999999999993</v>
          </cell>
          <cell r="M1584" t="str">
            <v>Call</v>
          </cell>
          <cell r="N1584">
            <v>46731</v>
          </cell>
          <cell r="O1584">
            <v>3.5534246575342467</v>
          </cell>
          <cell r="P1584">
            <v>3.094708170823077</v>
          </cell>
          <cell r="Q1584">
            <v>3.03454825173248</v>
          </cell>
          <cell r="R1584" t="str">
            <v>CRISIL AAA</v>
          </cell>
          <cell r="S1584" t="str">
            <v/>
          </cell>
          <cell r="T1584">
            <v>100.7848</v>
          </cell>
          <cell r="U1584">
            <v>0.0793</v>
          </cell>
          <cell r="V1584">
            <v>0.008958999999999995</v>
          </cell>
          <cell r="W1584" t="str">
            <v>Level-3</v>
          </cell>
          <cell r="X1584" t="str">
            <v>Maturity</v>
          </cell>
          <cell r="Y1584" t="str">
            <v/>
          </cell>
          <cell r="Z1584">
            <v>0</v>
          </cell>
          <cell r="AA1584">
            <v>1</v>
          </cell>
          <cell r="AB1584" t="str">
            <v/>
          </cell>
          <cell r="AC1584" t="str">
            <v/>
          </cell>
          <cell r="AD1584" t="str">
            <v/>
          </cell>
          <cell r="AE1584" t="str">
            <v/>
          </cell>
          <cell r="AF1584" t="str">
            <v/>
          </cell>
          <cell r="AG1584" t="str">
            <v/>
          </cell>
          <cell r="AH1584" t="str">
            <v/>
          </cell>
          <cell r="AI1584" t="str">
            <v/>
          </cell>
          <cell r="AJ1584" t="str">
            <v/>
          </cell>
          <cell r="AK1584" t="str">
            <v/>
          </cell>
        </row>
        <row r="1585">
          <cell r="C1585" t="str">
            <v>INE01XX07059</v>
          </cell>
          <cell r="D1585" t="str">
            <v>Pipeline Infrastructure Ltd.</v>
          </cell>
          <cell r="E1585" t="str">
            <v>Pipeline Infrastructure 07.96% (series 1) 11-Mar-2027 C 11-Dec-2026</v>
          </cell>
          <cell r="F1585" t="str">
            <v>Bond</v>
          </cell>
          <cell r="G1585">
            <v>46457</v>
          </cell>
          <cell r="H1585">
            <v>0.0796</v>
          </cell>
          <cell r="I1585">
            <v>100</v>
          </cell>
          <cell r="J1585">
            <v>100.0579</v>
          </cell>
          <cell r="K1585">
            <v>0.081722</v>
          </cell>
          <cell r="L1585">
            <v>0.011608000000000007</v>
          </cell>
          <cell r="M1585" t="str">
            <v>Call</v>
          </cell>
          <cell r="N1585">
            <v>46387</v>
          </cell>
          <cell r="O1585">
            <v>2.610958904109589</v>
          </cell>
          <cell r="P1585">
            <v>2.354534949888929</v>
          </cell>
          <cell r="Q1585">
            <v>2.307393742042137</v>
          </cell>
          <cell r="R1585" t="str">
            <v>CRISIL AAA</v>
          </cell>
          <cell r="S1585" t="str">
            <v/>
          </cell>
          <cell r="T1585">
            <v>100.0579</v>
          </cell>
          <cell r="U1585">
            <v>0.081722</v>
          </cell>
          <cell r="V1585">
            <v>0.011606999999999992</v>
          </cell>
          <cell r="W1585" t="str">
            <v>Level-3</v>
          </cell>
          <cell r="X1585" t="str">
            <v>Maturity</v>
          </cell>
          <cell r="Y1585" t="str">
            <v/>
          </cell>
          <cell r="Z1585">
            <v>0</v>
          </cell>
          <cell r="AA1585">
            <v>1</v>
          </cell>
          <cell r="AB1585" t="str">
            <v/>
          </cell>
          <cell r="AC1585" t="str">
            <v/>
          </cell>
          <cell r="AD1585" t="str">
            <v/>
          </cell>
        </row>
        <row r="1586">
          <cell r="C1586" t="str">
            <v>INE514E08GC2</v>
          </cell>
          <cell r="D1586" t="str">
            <v>Export Import Bank Of India</v>
          </cell>
          <cell r="E1586" t="str">
            <v>Exim Bank 7.40%  (Series - Z 02-2029) 14-Mar-2029</v>
          </cell>
          <cell r="F1586" t="str">
            <v>Bond</v>
          </cell>
          <cell r="G1586">
            <v>47191</v>
          </cell>
          <cell r="H1586">
            <v>0.074</v>
          </cell>
          <cell r="I1586">
            <v>100</v>
          </cell>
          <cell r="J1586">
            <v>99.7206</v>
          </cell>
          <cell r="K1586">
            <v>0.0746</v>
          </cell>
          <cell r="L1586">
            <v>0.004380999999999996</v>
          </cell>
          <cell r="M1586" t="str">
            <v>Maturity</v>
          </cell>
          <cell r="N1586">
            <v>47191</v>
          </cell>
          <cell r="O1586">
            <v>4.810958904109589</v>
          </cell>
          <cell r="P1586">
            <v>4.16213872181504</v>
          </cell>
          <cell r="Q1586">
            <v>3.8731981405313975</v>
          </cell>
          <cell r="R1586" t="str">
            <v>CRISIL AAA</v>
          </cell>
          <cell r="S1586" t="str">
            <v/>
          </cell>
          <cell r="T1586">
            <v>99.7209</v>
          </cell>
          <cell r="U1586">
            <v>0.0746</v>
          </cell>
          <cell r="V1586">
            <v>0.0037900000000000017</v>
          </cell>
          <cell r="W1586" t="str">
            <v>Level-3</v>
          </cell>
          <cell r="X1586" t="str">
            <v>Maturity</v>
          </cell>
          <cell r="Y1586" t="str">
            <v/>
          </cell>
          <cell r="Z1586">
            <v>0</v>
          </cell>
          <cell r="AA1586" t="str">
            <v/>
          </cell>
          <cell r="AB1586" t="str">
            <v/>
          </cell>
          <cell r="AC1586" t="str">
            <v/>
          </cell>
          <cell r="AD1586" t="str">
            <v/>
          </cell>
          <cell r="AE1586" t="str">
            <v/>
          </cell>
          <cell r="AF1586" t="str">
            <v/>
          </cell>
          <cell r="AG1586" t="str">
            <v/>
          </cell>
          <cell r="AH1586" t="str">
            <v/>
          </cell>
          <cell r="AI1586" t="str">
            <v/>
          </cell>
          <cell r="AJ1586" t="str">
            <v/>
          </cell>
          <cell r="AK1586" t="str">
            <v/>
          </cell>
        </row>
        <row r="1587">
          <cell r="C1587" t="str">
            <v>INE752E08734</v>
          </cell>
          <cell r="D1587" t="str">
            <v>Power Grid Corporation of India Ltd.</v>
          </cell>
          <cell r="E1587" t="str">
            <v>PGC 07.35% (LXXVI Issue 2023-24 ) 10-Mar-2034</v>
          </cell>
          <cell r="F1587" t="str">
            <v>Bond</v>
          </cell>
          <cell r="G1587">
            <v>49013</v>
          </cell>
          <cell r="H1587">
            <v>0.0735</v>
          </cell>
          <cell r="I1587">
            <v>100</v>
          </cell>
          <cell r="J1587">
            <v>99.5035</v>
          </cell>
          <cell r="K1587">
            <v>0.0742</v>
          </cell>
          <cell r="L1587">
            <v>0.0035410000000000025</v>
          </cell>
          <cell r="M1587" t="str">
            <v>Maturity</v>
          </cell>
          <cell r="N1587">
            <v>49013</v>
          </cell>
          <cell r="O1587">
            <v>9.8</v>
          </cell>
          <cell r="P1587">
            <v>7.212836780358653</v>
          </cell>
          <cell r="Q1587">
            <v>6.714612530588953</v>
          </cell>
          <cell r="R1587" t="str">
            <v>CRISIL AAA</v>
          </cell>
          <cell r="S1587" t="str">
            <v/>
          </cell>
          <cell r="T1587">
            <v>99.5038</v>
          </cell>
          <cell r="U1587">
            <v>0.0742</v>
          </cell>
          <cell r="V1587">
            <v>0.0033080000000000054</v>
          </cell>
          <cell r="W1587" t="str">
            <v>Level-3</v>
          </cell>
          <cell r="X1587" t="str">
            <v>Maturity</v>
          </cell>
          <cell r="Y1587" t="str">
            <v/>
          </cell>
          <cell r="Z1587">
            <v>0</v>
          </cell>
          <cell r="AA1587" t="str">
            <v/>
          </cell>
          <cell r="AB1587" t="str">
            <v/>
          </cell>
          <cell r="AC1587" t="str">
            <v/>
          </cell>
          <cell r="AD1587" t="str">
            <v/>
          </cell>
          <cell r="AE1587" t="str">
            <v/>
          </cell>
          <cell r="AF1587" t="str">
            <v/>
          </cell>
          <cell r="AG1587" t="str">
            <v/>
          </cell>
          <cell r="AH1587" t="str">
            <v/>
          </cell>
          <cell r="AI1587" t="str">
            <v/>
          </cell>
          <cell r="AJ1587" t="str">
            <v/>
          </cell>
          <cell r="AK1587" t="str">
            <v/>
          </cell>
        </row>
        <row r="1588">
          <cell r="C1588" t="str">
            <v>INE053F08379</v>
          </cell>
          <cell r="D1588" t="str">
            <v>Indian Railway Finance Corporation Ltd.</v>
          </cell>
          <cell r="E1588" t="str">
            <v>IRFC 07.44% (Series 177) 28-Feb-2034</v>
          </cell>
          <cell r="F1588" t="str">
            <v>Bond</v>
          </cell>
          <cell r="G1588">
            <v>49003</v>
          </cell>
          <cell r="H1588">
            <v>0.0744</v>
          </cell>
          <cell r="I1588">
            <v>100</v>
          </cell>
          <cell r="J1588">
            <v>100.0846</v>
          </cell>
          <cell r="K1588">
            <v>0.07434</v>
          </cell>
          <cell r="L1588">
            <v>0.0036810000000000037</v>
          </cell>
          <cell r="M1588" t="str">
            <v>Maturity</v>
          </cell>
          <cell r="N1588">
            <v>49003</v>
          </cell>
          <cell r="O1588">
            <v>9.771509843551163</v>
          </cell>
          <cell r="P1588">
            <v>7.148080173967455</v>
          </cell>
          <cell r="Q1588">
            <v>6.653461822111673</v>
          </cell>
          <cell r="R1588" t="str">
            <v>CRISIL AAA</v>
          </cell>
          <cell r="S1588" t="str">
            <v/>
          </cell>
          <cell r="T1588">
            <v>100.085</v>
          </cell>
          <cell r="U1588">
            <v>0.07434</v>
          </cell>
          <cell r="V1588">
            <v>0.0035079999999999972</v>
          </cell>
          <cell r="W1588" t="str">
            <v>Level-2</v>
          </cell>
          <cell r="X1588" t="str">
            <v>Maturity</v>
          </cell>
          <cell r="Y1588" t="str">
            <v/>
          </cell>
          <cell r="Z1588">
            <v>0</v>
          </cell>
          <cell r="AA1588" t="str">
            <v/>
          </cell>
          <cell r="AB1588" t="str">
            <v/>
          </cell>
          <cell r="AC1588" t="str">
            <v/>
          </cell>
          <cell r="AD1588" t="str">
            <v/>
          </cell>
          <cell r="AE1588" t="str">
            <v/>
          </cell>
          <cell r="AF1588" t="str">
            <v/>
          </cell>
          <cell r="AG1588" t="str">
            <v/>
          </cell>
          <cell r="AH1588" t="str">
            <v/>
          </cell>
          <cell r="AI1588" t="str">
            <v/>
          </cell>
          <cell r="AJ1588" t="str">
            <v/>
          </cell>
          <cell r="AK1588" t="str">
            <v/>
          </cell>
        </row>
        <row r="1589">
          <cell r="C1589" t="str">
            <v>INE03W107272</v>
          </cell>
          <cell r="D1589" t="str">
            <v>Arka Fincap Ltd.</v>
          </cell>
          <cell r="E1589" t="str">
            <v>Arka Fincap 09.90% (Series XIV) 13-Mar-2026 P 14-Apr-2025</v>
          </cell>
          <cell r="F1589" t="str">
            <v>Bond</v>
          </cell>
          <cell r="G1589">
            <v>46094</v>
          </cell>
          <cell r="H1589">
            <v>0.099</v>
          </cell>
          <cell r="I1589">
            <v>100</v>
          </cell>
          <cell r="J1589">
            <v>99.9426</v>
          </cell>
          <cell r="K1589">
            <v>0.0989</v>
          </cell>
          <cell r="L1589">
            <v>0.028337</v>
          </cell>
          <cell r="M1589" t="str">
            <v>Maturity</v>
          </cell>
          <cell r="N1589">
            <v>46094</v>
          </cell>
          <cell r="O1589">
            <v>1.8082191780821917</v>
          </cell>
          <cell r="P1589">
            <v>1.7154050178252327</v>
          </cell>
          <cell r="Q1589">
            <v>1.561020127241089</v>
          </cell>
          <cell r="R1589" t="str">
            <v>CRISIL AA-</v>
          </cell>
          <cell r="S1589" t="str">
            <v/>
          </cell>
          <cell r="T1589">
            <v>99.9434</v>
          </cell>
          <cell r="U1589">
            <v>0.0989</v>
          </cell>
          <cell r="V1589">
            <v>0.028355999999999992</v>
          </cell>
          <cell r="W1589" t="str">
            <v>Level-3</v>
          </cell>
          <cell r="X1589" t="str">
            <v>Maturity</v>
          </cell>
          <cell r="Y1589" t="str">
            <v/>
          </cell>
          <cell r="Z1589">
            <v>0</v>
          </cell>
          <cell r="AA1589" t="str">
            <v/>
          </cell>
          <cell r="AB1589">
            <v>1</v>
          </cell>
          <cell r="AC1589" t="str">
            <v/>
          </cell>
          <cell r="AD1589">
            <v>2</v>
          </cell>
          <cell r="AE1589" t="str">
            <v/>
          </cell>
          <cell r="AF1589" t="str">
            <v/>
          </cell>
          <cell r="AG1589" t="str">
            <v/>
          </cell>
          <cell r="AH1589" t="str">
            <v/>
          </cell>
          <cell r="AI1589" t="str">
            <v/>
          </cell>
          <cell r="AJ1589" t="str">
            <v/>
          </cell>
          <cell r="AK1589" t="str">
            <v/>
          </cell>
        </row>
        <row r="1590">
          <cell r="C1590" t="str">
            <v>INE134E08MZ8</v>
          </cell>
          <cell r="D1590" t="str">
            <v>Power Finance Corporation Ltd.</v>
          </cell>
          <cell r="E1590" t="str">
            <v>PFC 07.55% ( Series 238) 15-Apr-2027</v>
          </cell>
          <cell r="F1590" t="str">
            <v>Bond</v>
          </cell>
          <cell r="G1590">
            <v>46492</v>
          </cell>
          <cell r="H1590">
            <v>0.0755</v>
          </cell>
          <cell r="I1590">
            <v>100</v>
          </cell>
          <cell r="J1590">
            <v>99.7722</v>
          </cell>
          <cell r="K1590">
            <v>0.0763</v>
          </cell>
          <cell r="L1590">
            <v>0.006186000000000011</v>
          </cell>
          <cell r="M1590" t="str">
            <v>Maturity</v>
          </cell>
          <cell r="N1590">
            <v>46492</v>
          </cell>
          <cell r="O1590">
            <v>2.8986301369863012</v>
          </cell>
          <cell r="P1590">
            <v>2.6722709758469776</v>
          </cell>
          <cell r="Q1590">
            <v>2.482830972634932</v>
          </cell>
          <cell r="R1590" t="str">
            <v>CRISIL AAA</v>
          </cell>
          <cell r="S1590" t="str">
            <v/>
          </cell>
          <cell r="T1590">
            <v>99.7725</v>
          </cell>
          <cell r="U1590">
            <v>0.0763</v>
          </cell>
          <cell r="V1590">
            <v>0.006055999999999992</v>
          </cell>
          <cell r="W1590" t="str">
            <v>Level-2</v>
          </cell>
          <cell r="X1590" t="str">
            <v>Maturity</v>
          </cell>
          <cell r="Y1590" t="str">
            <v/>
          </cell>
          <cell r="Z1590">
            <v>0</v>
          </cell>
          <cell r="AA1590" t="str">
            <v/>
          </cell>
          <cell r="AB1590" t="str">
            <v/>
          </cell>
          <cell r="AC1590" t="str">
            <v/>
          </cell>
          <cell r="AD1590" t="str">
            <v/>
          </cell>
          <cell r="AE1590" t="str">
            <v/>
          </cell>
          <cell r="AF1590" t="str">
            <v/>
          </cell>
          <cell r="AG1590" t="str">
            <v/>
          </cell>
          <cell r="AH1590" t="str">
            <v/>
          </cell>
          <cell r="AI1590" t="str">
            <v/>
          </cell>
          <cell r="AJ1590" t="str">
            <v/>
          </cell>
          <cell r="AK1590" t="str">
            <v/>
          </cell>
        </row>
        <row r="1591">
          <cell r="C1591" t="str">
            <v>INE557F08FV0</v>
          </cell>
          <cell r="D1591" t="str">
            <v>National Housing Bank</v>
          </cell>
          <cell r="E1591" t="str">
            <v>NHB 07.78%  26-Apr-2027 P/C 17-Mar-2025</v>
          </cell>
          <cell r="F1591" t="str">
            <v>Bond</v>
          </cell>
          <cell r="G1591">
            <v>45733</v>
          </cell>
          <cell r="H1591">
            <v>0.0778</v>
          </cell>
          <cell r="I1591">
            <v>100</v>
          </cell>
          <cell r="J1591">
            <v>100.0803</v>
          </cell>
          <cell r="K1591">
            <v>0.0762</v>
          </cell>
          <cell r="L1591">
            <v>0.006100000000000008</v>
          </cell>
          <cell r="M1591" t="str">
            <v>Put and Call</v>
          </cell>
          <cell r="N1591">
            <v>45733</v>
          </cell>
          <cell r="O1591">
            <v>0.8191780821917808</v>
          </cell>
          <cell r="P1591">
            <v>0.8152518466397127</v>
          </cell>
          <cell r="Q1591">
            <v>0.7575281979555033</v>
          </cell>
          <cell r="R1591" t="str">
            <v>CARE AAA</v>
          </cell>
          <cell r="S1591" t="str">
            <v/>
          </cell>
          <cell r="T1591">
            <v>100.0811</v>
          </cell>
          <cell r="U1591">
            <v>0.0762</v>
          </cell>
          <cell r="V1591">
            <v>0.005500000000000005</v>
          </cell>
          <cell r="W1591" t="str">
            <v>Level-3</v>
          </cell>
          <cell r="X1591" t="str">
            <v>Deemed Maturity</v>
          </cell>
          <cell r="Y1591" t="str">
            <v/>
          </cell>
          <cell r="Z1591">
            <v>0</v>
          </cell>
          <cell r="AA1591">
            <v>1</v>
          </cell>
          <cell r="AB1591">
            <v>1</v>
          </cell>
          <cell r="AC1591" t="str">
            <v/>
          </cell>
          <cell r="AD1591" t="str">
            <v/>
          </cell>
          <cell r="AE1591" t="str">
            <v/>
          </cell>
          <cell r="AF1591" t="str">
            <v/>
          </cell>
          <cell r="AG1591" t="str">
            <v/>
          </cell>
          <cell r="AH1591" t="str">
            <v/>
          </cell>
          <cell r="AI1591" t="str">
            <v/>
          </cell>
          <cell r="AJ1591" t="str">
            <v/>
          </cell>
          <cell r="AK1591" t="str">
            <v/>
          </cell>
        </row>
        <row r="1592">
          <cell r="C1592" t="str">
            <v>INE915D08CV2</v>
          </cell>
          <cell r="D1592" t="str">
            <v>Citicorp Finance (India) Ltd.</v>
          </cell>
          <cell r="E1592" t="str">
            <v>Citicorp Finance (I) Ltd 3MTB+1.63% NCD -Call 12-Jun-25 - MD - 11-Jun-2026</v>
          </cell>
          <cell r="F1592" t="str">
            <v>Bond</v>
          </cell>
          <cell r="G1592">
            <v>46184</v>
          </cell>
          <cell r="H1592">
            <v>0</v>
          </cell>
          <cell r="I1592">
            <v>100</v>
          </cell>
          <cell r="J1592">
            <v>100.1548</v>
          </cell>
          <cell r="K1592">
            <v>0.08886</v>
          </cell>
          <cell r="L1592">
            <v>0.018746</v>
          </cell>
          <cell r="M1592" t="str">
            <v>Call</v>
          </cell>
          <cell r="N1592">
            <v>45820</v>
          </cell>
          <cell r="O1592">
            <v>2.0547945205479454</v>
          </cell>
          <cell r="P1592">
            <v>1.0018843882129533</v>
          </cell>
          <cell r="Q1592">
            <v>0.9801112175158389</v>
          </cell>
          <cell r="R1592" t="str">
            <v>[ICRA]AAA</v>
          </cell>
          <cell r="S1592" t="str">
            <v/>
          </cell>
          <cell r="T1592">
            <v>100.1543</v>
          </cell>
          <cell r="U1592">
            <v>0.08886</v>
          </cell>
          <cell r="V1592">
            <v>0.018744999999999998</v>
          </cell>
          <cell r="W1592" t="str">
            <v>Level-3</v>
          </cell>
          <cell r="X1592" t="str">
            <v>Maturity</v>
          </cell>
          <cell r="Y1592" t="str">
            <v/>
          </cell>
          <cell r="Z1592">
            <v>0</v>
          </cell>
          <cell r="AA1592">
            <v>1</v>
          </cell>
          <cell r="AB1592" t="str">
            <v/>
          </cell>
          <cell r="AC1592" t="str">
            <v/>
          </cell>
          <cell r="AD1592" t="str">
            <v/>
          </cell>
          <cell r="AE1592" t="str">
            <v/>
          </cell>
          <cell r="AF1592" t="str">
            <v/>
          </cell>
          <cell r="AG1592" t="str">
            <v/>
          </cell>
          <cell r="AH1592" t="str">
            <v/>
          </cell>
          <cell r="AI1592" t="str">
            <v/>
          </cell>
          <cell r="AJ1592" t="str">
            <v/>
          </cell>
          <cell r="AK1592" t="str">
            <v/>
          </cell>
        </row>
        <row r="1593">
          <cell r="C1593" t="str">
            <v>INE721A07HY5</v>
          </cell>
          <cell r="D1593" t="str">
            <v>Shriram Finance Ltd.</v>
          </cell>
          <cell r="E1593" t="str">
            <v>Shriram Finance (Erstwhile STFC) 10.25% (Series PPD 14-15 A6) 18-Sep-2024</v>
          </cell>
          <cell r="F1593" t="str">
            <v>Bond</v>
          </cell>
          <cell r="G1593">
            <v>45553</v>
          </cell>
          <cell r="H1593">
            <v>0.1025</v>
          </cell>
          <cell r="I1593">
            <v>100</v>
          </cell>
          <cell r="J1593">
            <v>100.3111</v>
          </cell>
          <cell r="K1593">
            <v>0.08647</v>
          </cell>
          <cell r="L1593">
            <v>0.017413320476190472</v>
          </cell>
          <cell r="M1593" t="str">
            <v>Maturity</v>
          </cell>
          <cell r="N1593">
            <v>45553</v>
          </cell>
          <cell r="O1593">
            <v>0.3251366120218579</v>
          </cell>
          <cell r="P1593">
            <v>0.3224043715846995</v>
          </cell>
          <cell r="Q1593">
            <v>0.2967448448504786</v>
          </cell>
          <cell r="R1593" t="str">
            <v>IND AA+</v>
          </cell>
          <cell r="S1593" t="str">
            <v/>
          </cell>
          <cell r="T1593">
            <v>100.3144</v>
          </cell>
          <cell r="U1593">
            <v>0.08647</v>
          </cell>
          <cell r="V1593">
            <v>0.017414318181818184</v>
          </cell>
          <cell r="W1593" t="str">
            <v>Level-3</v>
          </cell>
          <cell r="X1593" t="str">
            <v>Maturity</v>
          </cell>
          <cell r="Y1593" t="str">
            <v/>
          </cell>
          <cell r="Z1593">
            <v>0</v>
          </cell>
          <cell r="AA1593" t="str">
            <v/>
          </cell>
          <cell r="AB1593" t="str">
            <v/>
          </cell>
          <cell r="AC1593" t="str">
            <v/>
          </cell>
          <cell r="AD1593" t="str">
            <v/>
          </cell>
          <cell r="AE1593" t="str">
            <v/>
          </cell>
          <cell r="AF1593" t="str">
            <v/>
          </cell>
          <cell r="AG1593" t="str">
            <v/>
          </cell>
          <cell r="AH1593" t="str">
            <v/>
          </cell>
          <cell r="AI1593" t="str">
            <v/>
          </cell>
          <cell r="AJ1593" t="str">
            <v/>
          </cell>
          <cell r="AK1593" t="str">
            <v/>
          </cell>
        </row>
        <row r="1594">
          <cell r="C1594" t="str">
            <v>INE916DA7RM3</v>
          </cell>
          <cell r="D1594" t="str">
            <v>Kotak Mahindra Prime Ltd.</v>
          </cell>
          <cell r="E1594" t="str">
            <v>Kotak Mahindra Prime 06.20% (tranche 7) 17-Mar-2025</v>
          </cell>
          <cell r="F1594" t="str">
            <v>Bond</v>
          </cell>
          <cell r="G1594">
            <v>45733</v>
          </cell>
          <cell r="H1594">
            <v>0.062</v>
          </cell>
          <cell r="I1594">
            <v>100</v>
          </cell>
          <cell r="J1594">
            <v>98.6458</v>
          </cell>
          <cell r="K1594">
            <v>0.0788</v>
          </cell>
          <cell r="L1594">
            <v>0.0087</v>
          </cell>
          <cell r="M1594" t="str">
            <v>Maturity</v>
          </cell>
          <cell r="N1594">
            <v>45733</v>
          </cell>
          <cell r="O1594">
            <v>0.8191780821917808</v>
          </cell>
          <cell r="P1594">
            <v>0.8164383561643835</v>
          </cell>
          <cell r="Q1594">
            <v>0.7568023323733626</v>
          </cell>
          <cell r="R1594" t="str">
            <v>CRISIL AAA</v>
          </cell>
          <cell r="S1594" t="str">
            <v/>
          </cell>
          <cell r="T1594">
            <v>98.6425</v>
          </cell>
          <cell r="U1594">
            <v>0.0788</v>
          </cell>
          <cell r="V1594">
            <v>0.0092</v>
          </cell>
          <cell r="W1594" t="str">
            <v>Level-2</v>
          </cell>
          <cell r="X1594" t="str">
            <v>Maturity</v>
          </cell>
          <cell r="Y1594" t="str">
            <v/>
          </cell>
          <cell r="Z1594">
            <v>0</v>
          </cell>
          <cell r="AA1594" t="str">
            <v/>
          </cell>
          <cell r="AB1594" t="str">
            <v/>
          </cell>
          <cell r="AC1594" t="str">
            <v/>
          </cell>
          <cell r="AD1594" t="str">
            <v/>
          </cell>
          <cell r="AE1594" t="str">
            <v/>
          </cell>
          <cell r="AF1594" t="str">
            <v/>
          </cell>
          <cell r="AG1594" t="str">
            <v/>
          </cell>
          <cell r="AH1594" t="str">
            <v/>
          </cell>
          <cell r="AI1594" t="str">
            <v/>
          </cell>
          <cell r="AJ1594" t="str">
            <v/>
          </cell>
          <cell r="AK1594" t="str">
            <v/>
          </cell>
        </row>
        <row r="1595">
          <cell r="C1595" t="str">
            <v>INE01EQ07095</v>
          </cell>
          <cell r="D1595" t="str">
            <v>Adani Capital Pvt. Ltd.</v>
          </cell>
          <cell r="E1595" t="str">
            <v>Adani Capital 9.75% (series A) 18-Mar-2027 P/C 18-Sep-2025</v>
          </cell>
          <cell r="F1595" t="str">
            <v>Bond</v>
          </cell>
          <cell r="G1595">
            <v>45918</v>
          </cell>
          <cell r="H1595">
            <v>0.0975</v>
          </cell>
          <cell r="I1595">
            <v>100</v>
          </cell>
          <cell r="J1595">
            <v>99.4716</v>
          </cell>
          <cell r="K1595">
            <v>0.1048</v>
          </cell>
          <cell r="L1595">
            <v>0.034237000000000004</v>
          </cell>
          <cell r="M1595" t="str">
            <v>Put and Call</v>
          </cell>
          <cell r="N1595">
            <v>45918</v>
          </cell>
          <cell r="O1595">
            <v>1.326027397260274</v>
          </cell>
          <cell r="P1595">
            <v>1.277475319522171</v>
          </cell>
          <cell r="Q1595">
            <v>1.1562955462727833</v>
          </cell>
          <cell r="R1595" t="str">
            <v>CRISIL A+</v>
          </cell>
          <cell r="S1595" t="str">
            <v/>
          </cell>
          <cell r="T1595">
            <v>99.4714</v>
          </cell>
          <cell r="U1595">
            <v>0.1048</v>
          </cell>
          <cell r="V1595">
            <v>0.034255999999999995</v>
          </cell>
          <cell r="W1595" t="str">
            <v>Level-3</v>
          </cell>
          <cell r="X1595" t="str">
            <v>Deemed Maturity</v>
          </cell>
          <cell r="Y1595" t="str">
            <v/>
          </cell>
          <cell r="Z1595">
            <v>0</v>
          </cell>
          <cell r="AA1595">
            <v>1</v>
          </cell>
          <cell r="AB1595">
            <v>1</v>
          </cell>
          <cell r="AC1595" t="str">
            <v/>
          </cell>
          <cell r="AD1595" t="str">
            <v/>
          </cell>
          <cell r="AE1595" t="str">
            <v/>
          </cell>
          <cell r="AF1595" t="str">
            <v/>
          </cell>
          <cell r="AG1595" t="str">
            <v/>
          </cell>
          <cell r="AH1595" t="str">
            <v/>
          </cell>
          <cell r="AI1595" t="str">
            <v/>
          </cell>
          <cell r="AJ1595" t="str">
            <v/>
          </cell>
          <cell r="AK1595" t="str">
            <v/>
          </cell>
        </row>
        <row r="1596">
          <cell r="C1596" t="str">
            <v>INE01EQ07103</v>
          </cell>
          <cell r="D1596" t="str">
            <v>Adani Capital Pvt. Ltd.</v>
          </cell>
          <cell r="E1596" t="str">
            <v>Adani Capital 9.75% (series B) 18-Feb-2027 P/C 18-Aug-2025</v>
          </cell>
          <cell r="F1596" t="str">
            <v>Bond</v>
          </cell>
          <cell r="G1596">
            <v>45887</v>
          </cell>
          <cell r="H1596">
            <v>0.0975</v>
          </cell>
          <cell r="I1596">
            <v>100</v>
          </cell>
          <cell r="J1596">
            <v>99.5035</v>
          </cell>
          <cell r="K1596">
            <v>0.1048</v>
          </cell>
          <cell r="L1596">
            <v>0.034237000000000004</v>
          </cell>
          <cell r="M1596" t="str">
            <v>Put and Call</v>
          </cell>
          <cell r="N1596">
            <v>45887</v>
          </cell>
          <cell r="O1596">
            <v>1.2410958904109588</v>
          </cell>
          <cell r="P1596">
            <v>1.200274186822267</v>
          </cell>
          <cell r="Q1596">
            <v>1.0864176202229066</v>
          </cell>
          <cell r="R1596" t="str">
            <v>CRISIL A+</v>
          </cell>
          <cell r="S1596" t="str">
            <v/>
          </cell>
          <cell r="T1596">
            <v>99.5032</v>
          </cell>
          <cell r="U1596">
            <v>0.1048</v>
          </cell>
          <cell r="V1596">
            <v>0.034255999999999995</v>
          </cell>
          <cell r="W1596" t="str">
            <v>Level-3</v>
          </cell>
          <cell r="X1596" t="str">
            <v>Deemed Maturity</v>
          </cell>
          <cell r="Y1596" t="str">
            <v/>
          </cell>
          <cell r="Z1596">
            <v>0</v>
          </cell>
          <cell r="AA1596">
            <v>1</v>
          </cell>
          <cell r="AB1596">
            <v>1</v>
          </cell>
          <cell r="AC1596" t="str">
            <v/>
          </cell>
          <cell r="AD1596" t="str">
            <v/>
          </cell>
          <cell r="AE1596" t="str">
            <v/>
          </cell>
          <cell r="AF1596" t="str">
            <v/>
          </cell>
          <cell r="AG1596" t="str">
            <v/>
          </cell>
          <cell r="AH1596" t="str">
            <v/>
          </cell>
          <cell r="AI1596" t="str">
            <v/>
          </cell>
          <cell r="AJ1596" t="str">
            <v/>
          </cell>
          <cell r="AK1596" t="str">
            <v/>
          </cell>
        </row>
        <row r="1597">
          <cell r="C1597" t="str">
            <v>INE053F08387</v>
          </cell>
          <cell r="D1597" t="str">
            <v>Indian Railway Finance Corporation Ltd.</v>
          </cell>
          <cell r="E1597" t="str">
            <v>IRFC 7.46% (series 179) 18-Jun-2029</v>
          </cell>
          <cell r="F1597" t="str">
            <v>Bond</v>
          </cell>
          <cell r="G1597">
            <v>47287</v>
          </cell>
          <cell r="H1597">
            <v>0.0746</v>
          </cell>
          <cell r="I1597">
            <v>100</v>
          </cell>
          <cell r="J1597">
            <v>100.0241</v>
          </cell>
          <cell r="K1597">
            <v>0.0747</v>
          </cell>
          <cell r="L1597">
            <v>0.004340999999999998</v>
          </cell>
          <cell r="M1597" t="str">
            <v>Maturity</v>
          </cell>
          <cell r="N1597">
            <v>47287</v>
          </cell>
          <cell r="O1597">
            <v>5.073972602739726</v>
          </cell>
          <cell r="P1597">
            <v>4.3353948419722865</v>
          </cell>
          <cell r="Q1597">
            <v>4.034051216127558</v>
          </cell>
          <cell r="R1597" t="str">
            <v>CRISIL AAA</v>
          </cell>
          <cell r="S1597" t="str">
            <v/>
          </cell>
          <cell r="T1597">
            <v>100.0245</v>
          </cell>
          <cell r="U1597">
            <v>0.0747</v>
          </cell>
          <cell r="V1597">
            <v>0.004292999999999991</v>
          </cell>
          <cell r="W1597" t="str">
            <v>Level-2</v>
          </cell>
          <cell r="X1597" t="str">
            <v>Maturity</v>
          </cell>
          <cell r="Y1597" t="str">
            <v/>
          </cell>
          <cell r="Z1597">
            <v>0</v>
          </cell>
          <cell r="AA1597" t="str">
            <v/>
          </cell>
          <cell r="AB1597" t="str">
            <v/>
          </cell>
          <cell r="AC1597" t="str">
            <v/>
          </cell>
          <cell r="AD1597" t="str">
            <v/>
          </cell>
          <cell r="AE1597" t="str">
            <v/>
          </cell>
          <cell r="AF1597" t="str">
            <v/>
          </cell>
          <cell r="AG1597" t="str">
            <v/>
          </cell>
          <cell r="AH1597" t="str">
            <v/>
          </cell>
          <cell r="AI1597" t="str">
            <v/>
          </cell>
          <cell r="AJ1597" t="str">
            <v/>
          </cell>
          <cell r="AK1597" t="str">
            <v/>
          </cell>
        </row>
        <row r="1598">
          <cell r="C1598" t="str">
            <v>INE153A08097</v>
          </cell>
          <cell r="D1598" t="str">
            <v>Mahanagar Telephone Nigam Ltd.</v>
          </cell>
          <cell r="E1598" t="str">
            <v>MTNL 06.85% (GOI Guarantee Series VI )  20-Dec-2030</v>
          </cell>
          <cell r="F1598" t="str">
            <v>Bond</v>
          </cell>
          <cell r="G1598">
            <v>47837</v>
          </cell>
          <cell r="H1598">
            <v>0.0685</v>
          </cell>
          <cell r="I1598">
            <v>100</v>
          </cell>
          <cell r="J1598">
            <v>95.974</v>
          </cell>
          <cell r="K1598">
            <v>0.077847</v>
          </cell>
          <cell r="L1598">
            <v>0.007313</v>
          </cell>
          <cell r="M1598" t="str">
            <v>Maturity</v>
          </cell>
          <cell r="N1598">
            <v>47837</v>
          </cell>
          <cell r="O1598">
            <v>6.579227487087357</v>
          </cell>
          <cell r="P1598">
            <v>5.219285451878118</v>
          </cell>
          <cell r="Q1598">
            <v>5.023743761574474</v>
          </cell>
          <cell r="R1598" t="str">
            <v>CRISIL AAA(CE)</v>
          </cell>
          <cell r="S1598" t="str">
            <v/>
          </cell>
          <cell r="T1598">
            <v>95.9724</v>
          </cell>
          <cell r="U1598">
            <v>0.077847</v>
          </cell>
          <cell r="V1598">
            <v>0.006845000000000004</v>
          </cell>
          <cell r="W1598" t="str">
            <v>Level-2</v>
          </cell>
          <cell r="X1598" t="str">
            <v>Maturity</v>
          </cell>
          <cell r="Y1598" t="str">
            <v/>
          </cell>
          <cell r="Z1598">
            <v>0</v>
          </cell>
          <cell r="AA1598" t="str">
            <v/>
          </cell>
          <cell r="AB1598" t="str">
            <v/>
          </cell>
          <cell r="AC1598" t="str">
            <v/>
          </cell>
          <cell r="AD1598" t="str">
            <v/>
          </cell>
          <cell r="AE1598" t="str">
            <v/>
          </cell>
          <cell r="AF1598" t="str">
            <v/>
          </cell>
          <cell r="AG1598" t="str">
            <v/>
          </cell>
          <cell r="AH1598" t="str">
            <v/>
          </cell>
          <cell r="AI1598" t="str">
            <v/>
          </cell>
          <cell r="AJ1598" t="str">
            <v/>
          </cell>
          <cell r="AK1598" t="str">
            <v/>
          </cell>
        </row>
        <row r="1599">
          <cell r="C1599" t="str">
            <v>INE950O07362</v>
          </cell>
          <cell r="D1599" t="str">
            <v>Mahindra Rural Housing Finance Ltd.</v>
          </cell>
          <cell r="E1599" t="str">
            <v>Mahindra Rural Housing Finance 07.75% (Series MRHFL-CC2020 Option III) 15-Jul-2025</v>
          </cell>
          <cell r="F1599" t="str">
            <v>Bond</v>
          </cell>
          <cell r="G1599">
            <v>45853</v>
          </cell>
          <cell r="H1599">
            <v>0.0775</v>
          </cell>
          <cell r="I1599">
            <v>100</v>
          </cell>
          <cell r="J1599">
            <v>99.4143</v>
          </cell>
          <cell r="K1599">
            <v>0.082722</v>
          </cell>
          <cell r="L1599">
            <v>0.012159000000000003</v>
          </cell>
          <cell r="M1599" t="str">
            <v>Maturity</v>
          </cell>
          <cell r="N1599">
            <v>45853</v>
          </cell>
          <cell r="O1599">
            <v>1.1475409836065573</v>
          </cell>
          <cell r="P1599">
            <v>1.0725595925662001</v>
          </cell>
          <cell r="Q1599">
            <v>0.9906140196340335</v>
          </cell>
          <cell r="R1599" t="str">
            <v>IND AA+</v>
          </cell>
          <cell r="S1599" t="str">
            <v/>
          </cell>
          <cell r="T1599">
            <v>99.4125</v>
          </cell>
          <cell r="U1599">
            <v>0.082722</v>
          </cell>
          <cell r="V1599">
            <v>0.012177999999999994</v>
          </cell>
          <cell r="W1599" t="str">
            <v>Level-3</v>
          </cell>
          <cell r="X1599" t="str">
            <v>Maturity</v>
          </cell>
          <cell r="Y1599" t="str">
            <v/>
          </cell>
          <cell r="Z1599">
            <v>0</v>
          </cell>
          <cell r="AA1599" t="str">
            <v/>
          </cell>
          <cell r="AB1599" t="str">
            <v/>
          </cell>
          <cell r="AC1599" t="str">
            <v/>
          </cell>
          <cell r="AD1599" t="str">
            <v/>
          </cell>
          <cell r="AE1599" t="str">
            <v/>
          </cell>
          <cell r="AF1599" t="str">
            <v/>
          </cell>
          <cell r="AG1599" t="str">
            <v/>
          </cell>
          <cell r="AH1599" t="str">
            <v/>
          </cell>
          <cell r="AI1599" t="str">
            <v/>
          </cell>
          <cell r="AJ1599" t="str">
            <v/>
          </cell>
          <cell r="AK1599" t="str">
            <v/>
          </cell>
        </row>
        <row r="1600">
          <cell r="C1600" t="str">
            <v>INE410P08016</v>
          </cell>
          <cell r="D1600" t="str">
            <v>Narayana Hrudayalaya Ltd.</v>
          </cell>
          <cell r="E1600" t="str">
            <v>Narayana Hrudayalaya 08.25% 19-Mar-2029 P/C 19-Mar-2027</v>
          </cell>
          <cell r="F1600" t="str">
            <v>Bond</v>
          </cell>
          <cell r="G1600">
            <v>46465</v>
          </cell>
          <cell r="H1600">
            <v>0.0825</v>
          </cell>
          <cell r="I1600">
            <v>100</v>
          </cell>
          <cell r="J1600">
            <v>99.6126</v>
          </cell>
          <cell r="K1600">
            <v>0.083898</v>
          </cell>
          <cell r="L1600">
            <v>0.013784000000000005</v>
          </cell>
          <cell r="M1600" t="str">
            <v>Put and Call</v>
          </cell>
          <cell r="N1600">
            <v>46465</v>
          </cell>
          <cell r="O1600">
            <v>2.824657534246575</v>
          </cell>
          <cell r="P1600">
            <v>2.5986681314624214</v>
          </cell>
          <cell r="Q1600">
            <v>2.3975209212143773</v>
          </cell>
          <cell r="R1600" t="str">
            <v>[ICRA]AA</v>
          </cell>
          <cell r="S1600" t="str">
            <v/>
          </cell>
          <cell r="T1600">
            <v>99.6129</v>
          </cell>
          <cell r="U1600">
            <v>0.083898</v>
          </cell>
          <cell r="V1600">
            <v>0.013683</v>
          </cell>
          <cell r="W1600" t="str">
            <v>Level-3</v>
          </cell>
          <cell r="X1600" t="str">
            <v>Deemed Maturity</v>
          </cell>
          <cell r="Y1600">
            <v>0.00383331233774241</v>
          </cell>
          <cell r="Z1600">
            <v>0</v>
          </cell>
          <cell r="AA1600">
            <v>1</v>
          </cell>
          <cell r="AB1600">
            <v>1</v>
          </cell>
          <cell r="AC1600" t="str">
            <v/>
          </cell>
          <cell r="AD1600" t="str">
            <v/>
          </cell>
          <cell r="AE1600" t="str">
            <v/>
          </cell>
          <cell r="AF1600" t="str">
            <v/>
          </cell>
          <cell r="AG1600" t="str">
            <v/>
          </cell>
          <cell r="AH1600" t="str">
            <v/>
          </cell>
          <cell r="AI1600" t="str">
            <v/>
          </cell>
          <cell r="AJ1600" t="str">
            <v/>
          </cell>
          <cell r="AK1600" t="str">
            <v/>
          </cell>
        </row>
        <row r="1601">
          <cell r="C1601" t="str">
            <v>INE103D08054</v>
          </cell>
          <cell r="D1601" t="str">
            <v>Bharat Sanchar Nigam Ltd.</v>
          </cell>
          <cell r="E1601" t="str">
            <v>Bharat Sanchar Nigam Ltd. 07.51% (series III B) 20-Mar-2034</v>
          </cell>
          <cell r="F1601" t="str">
            <v>Bond</v>
          </cell>
          <cell r="G1601">
            <v>49023</v>
          </cell>
          <cell r="H1601">
            <v>0.0751</v>
          </cell>
          <cell r="I1601">
            <v>100</v>
          </cell>
          <cell r="J1601">
            <v>100.0557</v>
          </cell>
          <cell r="K1601">
            <v>0.0764</v>
          </cell>
          <cell r="L1601">
            <v>0.005740999999999996</v>
          </cell>
          <cell r="M1601" t="str">
            <v>Maturity</v>
          </cell>
          <cell r="N1601">
            <v>49023</v>
          </cell>
          <cell r="O1601">
            <v>9.827397260273973</v>
          </cell>
          <cell r="P1601">
            <v>7.03180320440168</v>
          </cell>
          <cell r="Q1601">
            <v>6.773071859373608</v>
          </cell>
          <cell r="R1601" t="str">
            <v>CRISIL AAA(CE)</v>
          </cell>
          <cell r="S1601" t="str">
            <v/>
          </cell>
          <cell r="T1601">
            <v>100.0559</v>
          </cell>
          <cell r="U1601">
            <v>0.0764</v>
          </cell>
          <cell r="V1601">
            <v>0.005507999999999999</v>
          </cell>
          <cell r="W1601" t="str">
            <v>Level-3</v>
          </cell>
          <cell r="X1601" t="str">
            <v>Maturity</v>
          </cell>
          <cell r="Y1601" t="str">
            <v/>
          </cell>
          <cell r="Z1601">
            <v>0</v>
          </cell>
          <cell r="AA1601" t="str">
            <v/>
          </cell>
          <cell r="AB1601" t="str">
            <v/>
          </cell>
          <cell r="AC1601" t="str">
            <v/>
          </cell>
          <cell r="AD1601" t="str">
            <v/>
          </cell>
          <cell r="AE1601" t="str">
            <v/>
          </cell>
          <cell r="AF1601" t="str">
            <v/>
          </cell>
          <cell r="AG1601" t="str">
            <v/>
          </cell>
          <cell r="AH1601" t="str">
            <v/>
          </cell>
          <cell r="AI1601" t="str">
            <v/>
          </cell>
          <cell r="AJ1601" t="str">
            <v/>
          </cell>
          <cell r="AK1601" t="str">
            <v/>
          </cell>
        </row>
        <row r="1602">
          <cell r="C1602" t="str">
            <v>INE01AI07025</v>
          </cell>
          <cell r="D1602" t="str">
            <v>Indostar Home Finance Pvt. Ltd.</v>
          </cell>
          <cell r="E1602" t="str">
            <v>Indostar Home Finance 09.40% 19-Sep-2026</v>
          </cell>
          <cell r="F1602" t="str">
            <v>Bond</v>
          </cell>
          <cell r="G1602">
            <v>46284</v>
          </cell>
          <cell r="H1602">
            <v>0.094</v>
          </cell>
          <cell r="I1602">
            <v>100</v>
          </cell>
          <cell r="J1602">
            <v>98.4383</v>
          </cell>
          <cell r="K1602">
            <v>0.107353</v>
          </cell>
          <cell r="L1602">
            <v>0.03723900000000001</v>
          </cell>
          <cell r="M1602" t="str">
            <v>Maturity</v>
          </cell>
          <cell r="N1602">
            <v>46284</v>
          </cell>
          <cell r="O1602">
            <v>2.328767123287671</v>
          </cell>
          <cell r="P1602">
            <v>1.7030222315334012</v>
          </cell>
          <cell r="Q1602">
            <v>1.6585107065629872</v>
          </cell>
          <cell r="R1602" t="str">
            <v>CRISIL AA-</v>
          </cell>
          <cell r="S1602" t="str">
            <v/>
          </cell>
          <cell r="T1602">
            <v>98.4361</v>
          </cell>
          <cell r="U1602">
            <v>0.107353</v>
          </cell>
          <cell r="V1602">
            <v>0.03719499999999999</v>
          </cell>
          <cell r="W1602" t="str">
            <v>Level-3</v>
          </cell>
          <cell r="X1602" t="str">
            <v>Maturity</v>
          </cell>
          <cell r="Y1602">
            <v>0.01734322</v>
          </cell>
          <cell r="Z1602">
            <v>0</v>
          </cell>
          <cell r="AA1602" t="str">
            <v/>
          </cell>
          <cell r="AB1602" t="str">
            <v/>
          </cell>
          <cell r="AC1602" t="str">
            <v/>
          </cell>
          <cell r="AD1602">
            <v>2</v>
          </cell>
          <cell r="AE1602" t="str">
            <v/>
          </cell>
          <cell r="AF1602" t="str">
            <v/>
          </cell>
          <cell r="AG1602" t="str">
            <v/>
          </cell>
          <cell r="AH1602" t="str">
            <v/>
          </cell>
          <cell r="AI1602" t="str">
            <v/>
          </cell>
          <cell r="AJ1602" t="str">
            <v/>
          </cell>
          <cell r="AK1602" t="str">
            <v/>
          </cell>
        </row>
        <row r="1603">
          <cell r="C1603" t="str">
            <v>INE040A08AK2</v>
          </cell>
          <cell r="D1603" t="str">
            <v>HDFC Bank Ltd.</v>
          </cell>
          <cell r="E1603" t="str">
            <v>HDFC Bank 07.65% (Series 2/2023-24) 20-Mar-2034</v>
          </cell>
          <cell r="F1603" t="str">
            <v>Bond</v>
          </cell>
          <cell r="G1603">
            <v>49023</v>
          </cell>
          <cell r="H1603">
            <v>0.0765</v>
          </cell>
          <cell r="I1603">
            <v>100</v>
          </cell>
          <cell r="J1603">
            <v>100.2291</v>
          </cell>
          <cell r="K1603">
            <v>0.0761</v>
          </cell>
          <cell r="L1603">
            <v>0.005441000000000001</v>
          </cell>
          <cell r="M1603" t="str">
            <v>Maturity</v>
          </cell>
          <cell r="N1603">
            <v>49023</v>
          </cell>
          <cell r="O1603">
            <v>9.827397260273973</v>
          </cell>
          <cell r="P1603">
            <v>7.1674653958085575</v>
          </cell>
          <cell r="Q1603">
            <v>6.660594178801745</v>
          </cell>
          <cell r="R1603" t="str">
            <v>CRISIL AAA</v>
          </cell>
          <cell r="S1603" t="str">
            <v/>
          </cell>
          <cell r="T1603">
            <v>100.2297</v>
          </cell>
          <cell r="U1603">
            <v>0.0761</v>
          </cell>
          <cell r="V1603">
            <v>0.005208000000000004</v>
          </cell>
          <cell r="W1603" t="str">
            <v>Level-3</v>
          </cell>
          <cell r="X1603" t="str">
            <v>Maturity</v>
          </cell>
          <cell r="Y1603" t="str">
            <v/>
          </cell>
          <cell r="Z1603">
            <v>0</v>
          </cell>
          <cell r="AA1603" t="str">
            <v/>
          </cell>
          <cell r="AB1603" t="str">
            <v/>
          </cell>
          <cell r="AC1603" t="str">
            <v/>
          </cell>
          <cell r="AD1603" t="str">
            <v/>
          </cell>
          <cell r="AE1603" t="str">
            <v/>
          </cell>
          <cell r="AF1603" t="str">
            <v/>
          </cell>
          <cell r="AG1603" t="str">
            <v/>
          </cell>
          <cell r="AH1603" t="str">
            <v/>
          </cell>
          <cell r="AI1603" t="str">
            <v/>
          </cell>
          <cell r="AJ1603" t="str">
            <v/>
          </cell>
          <cell r="AK1603" t="str">
            <v/>
          </cell>
        </row>
        <row r="1604">
          <cell r="C1604" t="str">
            <v>INE975F07IS6</v>
          </cell>
          <cell r="D1604" t="str">
            <v>Kotak Mahindra Investments Ltd.</v>
          </cell>
          <cell r="E1604" t="str">
            <v>Kotak Mahindra Inv 08.3721%  20-Aug-2027</v>
          </cell>
          <cell r="F1604" t="str">
            <v>Bond</v>
          </cell>
          <cell r="G1604">
            <v>46619</v>
          </cell>
          <cell r="H1604">
            <v>0.083721</v>
          </cell>
          <cell r="I1604">
            <v>100</v>
          </cell>
          <cell r="J1604">
            <v>100.4501</v>
          </cell>
          <cell r="K1604">
            <v>0.0822</v>
          </cell>
          <cell r="L1604">
            <v>0.011995999999999993</v>
          </cell>
          <cell r="M1604" t="str">
            <v>Maturity</v>
          </cell>
          <cell r="N1604">
            <v>46619</v>
          </cell>
          <cell r="O1604">
            <v>3.2465753424657535</v>
          </cell>
          <cell r="P1604">
            <v>2.925272793503291</v>
          </cell>
          <cell r="Q1604">
            <v>2.7030796465563585</v>
          </cell>
          <cell r="R1604" t="str">
            <v>CRISIL AAA</v>
          </cell>
          <cell r="S1604" t="str">
            <v/>
          </cell>
          <cell r="T1604">
            <v>100.451</v>
          </cell>
          <cell r="U1604">
            <v>0.0822</v>
          </cell>
          <cell r="V1604">
            <v>0.011858999999999995</v>
          </cell>
          <cell r="W1604" t="str">
            <v>Level-3</v>
          </cell>
          <cell r="X1604" t="str">
            <v>Maturity</v>
          </cell>
          <cell r="Y1604" t="str">
            <v/>
          </cell>
          <cell r="Z1604">
            <v>0</v>
          </cell>
          <cell r="AA1604" t="str">
            <v/>
          </cell>
          <cell r="AB1604" t="str">
            <v/>
          </cell>
          <cell r="AC1604" t="str">
            <v/>
          </cell>
          <cell r="AD1604" t="str">
            <v/>
          </cell>
          <cell r="AE1604" t="str">
            <v/>
          </cell>
          <cell r="AF1604" t="str">
            <v/>
          </cell>
          <cell r="AG1604" t="str">
            <v/>
          </cell>
          <cell r="AH1604" t="str">
            <v/>
          </cell>
          <cell r="AI1604" t="str">
            <v/>
          </cell>
          <cell r="AJ1604" t="str">
            <v/>
          </cell>
          <cell r="AK1604" t="str">
            <v/>
          </cell>
        </row>
        <row r="1605">
          <cell r="C1605" t="str">
            <v>INE975F07IR8</v>
          </cell>
          <cell r="D1605" t="str">
            <v>Kotak Mahindra Investments Ltd.</v>
          </cell>
          <cell r="E1605" t="str">
            <v>Kotak Mahindra Inv 08.3774%  21-Jun-2027</v>
          </cell>
          <cell r="F1605" t="str">
            <v>Bond</v>
          </cell>
          <cell r="G1605">
            <v>46559</v>
          </cell>
          <cell r="H1605">
            <v>0.083774</v>
          </cell>
          <cell r="I1605">
            <v>100</v>
          </cell>
          <cell r="J1605">
            <v>100.4273</v>
          </cell>
          <cell r="K1605">
            <v>0.0822</v>
          </cell>
          <cell r="L1605">
            <v>0.011995999999999993</v>
          </cell>
          <cell r="M1605" t="str">
            <v>Maturity</v>
          </cell>
          <cell r="N1605">
            <v>46559</v>
          </cell>
          <cell r="O1605">
            <v>3.0821917808219177</v>
          </cell>
          <cell r="P1605">
            <v>2.7968613325391236</v>
          </cell>
          <cell r="Q1605">
            <v>2.5844218559777525</v>
          </cell>
          <cell r="R1605" t="str">
            <v>CRISIL AAA</v>
          </cell>
          <cell r="S1605" t="str">
            <v/>
          </cell>
          <cell r="T1605">
            <v>100.4282</v>
          </cell>
          <cell r="U1605">
            <v>0.0822</v>
          </cell>
          <cell r="V1605">
            <v>0.011858999999999995</v>
          </cell>
          <cell r="W1605" t="str">
            <v>Level-3</v>
          </cell>
          <cell r="X1605" t="str">
            <v>Maturity</v>
          </cell>
          <cell r="Y1605" t="str">
            <v/>
          </cell>
          <cell r="Z1605">
            <v>0</v>
          </cell>
          <cell r="AA1605" t="str">
            <v/>
          </cell>
          <cell r="AB1605" t="str">
            <v/>
          </cell>
          <cell r="AC1605" t="str">
            <v/>
          </cell>
          <cell r="AD1605" t="str">
            <v/>
          </cell>
          <cell r="AE1605" t="str">
            <v/>
          </cell>
          <cell r="AF1605" t="str">
            <v/>
          </cell>
          <cell r="AG1605" t="str">
            <v/>
          </cell>
          <cell r="AH1605" t="str">
            <v/>
          </cell>
          <cell r="AI1605" t="str">
            <v/>
          </cell>
          <cell r="AJ1605" t="str">
            <v/>
          </cell>
          <cell r="AK1605" t="str">
            <v/>
          </cell>
        </row>
        <row r="1606">
          <cell r="C1606" t="str">
            <v>INE0CCU07108</v>
          </cell>
          <cell r="D1606" t="str">
            <v>Mindspace Business Parks REIT</v>
          </cell>
          <cell r="E1606" t="str">
            <v>Mindspace Business Parks REIT 07.93%  20-Mar-2027</v>
          </cell>
          <cell r="F1606" t="str">
            <v>Bond</v>
          </cell>
          <cell r="G1606">
            <v>46466</v>
          </cell>
          <cell r="H1606">
            <v>0.0793</v>
          </cell>
          <cell r="I1606">
            <v>100</v>
          </cell>
          <cell r="J1606">
            <v>99.8818</v>
          </cell>
          <cell r="K1606">
            <v>0.082123</v>
          </cell>
          <cell r="L1606">
            <v>0.012009000000000006</v>
          </cell>
          <cell r="M1606" t="str">
            <v>Maturity</v>
          </cell>
          <cell r="N1606">
            <v>46466</v>
          </cell>
          <cell r="O1606">
            <v>2.8273972602739725</v>
          </cell>
          <cell r="P1606">
            <v>2.529826415666605</v>
          </cell>
          <cell r="Q1606">
            <v>2.4789320808477404</v>
          </cell>
          <cell r="R1606" t="str">
            <v>CRISIL AAA</v>
          </cell>
          <cell r="S1606" t="str">
            <v/>
          </cell>
          <cell r="T1606">
            <v>99.8816</v>
          </cell>
          <cell r="U1606">
            <v>0.082123</v>
          </cell>
          <cell r="V1606">
            <v>0.011967999999999993</v>
          </cell>
          <cell r="W1606" t="str">
            <v>Level-2</v>
          </cell>
          <cell r="X1606" t="str">
            <v>Maturity</v>
          </cell>
          <cell r="Y1606">
            <v>0.00138844494166534</v>
          </cell>
          <cell r="Z1606">
            <v>0</v>
          </cell>
          <cell r="AA1606" t="str">
            <v/>
          </cell>
          <cell r="AB1606" t="str">
            <v/>
          </cell>
          <cell r="AC1606" t="str">
            <v/>
          </cell>
          <cell r="AD1606" t="str">
            <v/>
          </cell>
          <cell r="AE1606" t="str">
            <v/>
          </cell>
          <cell r="AF1606" t="str">
            <v/>
          </cell>
          <cell r="AG1606" t="str">
            <v/>
          </cell>
          <cell r="AH1606" t="str">
            <v/>
          </cell>
          <cell r="AI1606" t="str">
            <v/>
          </cell>
          <cell r="AJ1606" t="str">
            <v/>
          </cell>
          <cell r="AK1606" t="str">
            <v/>
          </cell>
        </row>
        <row r="1607">
          <cell r="C1607" t="str">
            <v>INE733E08254</v>
          </cell>
          <cell r="D1607" t="str">
            <v>NTPC</v>
          </cell>
          <cell r="E1607" t="str">
            <v>NTPC 07.48% (Series 81) 21-Mar-2026</v>
          </cell>
          <cell r="F1607" t="str">
            <v>Bond</v>
          </cell>
          <cell r="G1607">
            <v>46102</v>
          </cell>
          <cell r="H1607">
            <v>0.0748</v>
          </cell>
          <cell r="I1607">
            <v>100</v>
          </cell>
          <cell r="J1607">
            <v>99.8952</v>
          </cell>
          <cell r="K1607">
            <v>0.0752</v>
          </cell>
          <cell r="L1607">
            <v>0.004637000000000002</v>
          </cell>
          <cell r="M1607" t="str">
            <v>Maturity</v>
          </cell>
          <cell r="N1607">
            <v>46102</v>
          </cell>
          <cell r="O1607">
            <v>1.83013698630137</v>
          </cell>
          <cell r="P1607">
            <v>1.757778819896784</v>
          </cell>
          <cell r="Q1607">
            <v>1.6348389321956698</v>
          </cell>
          <cell r="R1607" t="str">
            <v>CRISIL AAA</v>
          </cell>
          <cell r="S1607" t="str">
            <v/>
          </cell>
          <cell r="T1607">
            <v>99.8956</v>
          </cell>
          <cell r="U1607">
            <v>0.0752</v>
          </cell>
          <cell r="V1607">
            <v>0.004355999999999999</v>
          </cell>
          <cell r="W1607" t="str">
            <v>Level-3</v>
          </cell>
          <cell r="X1607" t="str">
            <v>Maturity</v>
          </cell>
          <cell r="Y1607" t="str">
            <v/>
          </cell>
          <cell r="Z1607">
            <v>0</v>
          </cell>
          <cell r="AA1607" t="str">
            <v/>
          </cell>
          <cell r="AB1607" t="str">
            <v/>
          </cell>
          <cell r="AC1607" t="str">
            <v/>
          </cell>
          <cell r="AD1607" t="str">
            <v/>
          </cell>
          <cell r="AE1607" t="str">
            <v/>
          </cell>
          <cell r="AF1607" t="str">
            <v/>
          </cell>
          <cell r="AG1607" t="str">
            <v/>
          </cell>
          <cell r="AH1607" t="str">
            <v/>
          </cell>
          <cell r="AI1607" t="str">
            <v/>
          </cell>
          <cell r="AJ1607" t="str">
            <v/>
          </cell>
          <cell r="AK1607" t="str">
            <v/>
          </cell>
        </row>
        <row r="1608">
          <cell r="C1608" t="str">
            <v>INE296A07SX7</v>
          </cell>
          <cell r="D1608" t="str">
            <v>Bajaj Finance Ltd.</v>
          </cell>
          <cell r="E1608" t="str">
            <v>Bajaj Finance 08.1167% (Series 288 Tranche 13) 10-May-2027</v>
          </cell>
          <cell r="F1608" t="str">
            <v>Bond</v>
          </cell>
          <cell r="G1608">
            <v>46517</v>
          </cell>
          <cell r="H1608">
            <v>0.081167</v>
          </cell>
          <cell r="I1608">
            <v>100</v>
          </cell>
          <cell r="J1608">
            <v>99.9013</v>
          </cell>
          <cell r="K1608">
            <v>0.0812</v>
          </cell>
          <cell r="L1608">
            <v>0.011085999999999999</v>
          </cell>
          <cell r="M1608" t="str">
            <v>Maturity</v>
          </cell>
          <cell r="N1608">
            <v>46517</v>
          </cell>
          <cell r="O1608">
            <v>2.967123287671233</v>
          </cell>
          <cell r="P1608">
            <v>2.727023763835739</v>
          </cell>
          <cell r="Q1608">
            <v>2.5222195373989447</v>
          </cell>
          <cell r="R1608" t="str">
            <v>CRISIL AAA</v>
          </cell>
          <cell r="S1608" t="str">
            <v/>
          </cell>
          <cell r="T1608">
            <v>99.9018</v>
          </cell>
          <cell r="U1608">
            <v>0.0812</v>
          </cell>
          <cell r="V1608">
            <v>0.010984999999999995</v>
          </cell>
          <cell r="W1608" t="str">
            <v>Level-3</v>
          </cell>
          <cell r="X1608" t="str">
            <v>Maturity</v>
          </cell>
          <cell r="Y1608" t="str">
            <v/>
          </cell>
          <cell r="Z1608">
            <v>0</v>
          </cell>
          <cell r="AA1608" t="str">
            <v/>
          </cell>
          <cell r="AB1608" t="str">
            <v/>
          </cell>
          <cell r="AC1608" t="str">
            <v/>
          </cell>
          <cell r="AD1608" t="str">
            <v/>
          </cell>
          <cell r="AE1608" t="str">
            <v/>
          </cell>
          <cell r="AF1608" t="str">
            <v/>
          </cell>
          <cell r="AG1608" t="str">
            <v/>
          </cell>
          <cell r="AH1608" t="str">
            <v/>
          </cell>
          <cell r="AI1608" t="str">
            <v/>
          </cell>
          <cell r="AJ1608" t="str">
            <v/>
          </cell>
          <cell r="AK1608" t="str">
            <v/>
          </cell>
        </row>
        <row r="1609">
          <cell r="C1609" t="str">
            <v>INE115A07QP9</v>
          </cell>
          <cell r="D1609" t="str">
            <v>LIC Housing Finance Ltd.</v>
          </cell>
          <cell r="E1609" t="str">
            <v>LICHF 07.73% (Tranche 439) 22-Mar-2034 P 22-Apr-2027</v>
          </cell>
          <cell r="F1609" t="str">
            <v>Bond</v>
          </cell>
          <cell r="G1609">
            <v>49025</v>
          </cell>
          <cell r="H1609">
            <v>0.0773</v>
          </cell>
          <cell r="I1609">
            <v>100</v>
          </cell>
          <cell r="J1609">
            <v>100.0285</v>
          </cell>
          <cell r="K1609">
            <v>0.077197</v>
          </cell>
          <cell r="L1609">
            <v>0.006538000000000002</v>
          </cell>
          <cell r="M1609" t="str">
            <v>Maturity</v>
          </cell>
          <cell r="N1609">
            <v>49025</v>
          </cell>
          <cell r="O1609">
            <v>9.832876712328767</v>
          </cell>
          <cell r="P1609">
            <v>7.148800216712022</v>
          </cell>
          <cell r="Q1609">
            <v>6.636483592798738</v>
          </cell>
          <cell r="R1609" t="str">
            <v>CRISIL AAA</v>
          </cell>
          <cell r="S1609" t="str">
            <v/>
          </cell>
          <cell r="T1609">
            <v>100.029</v>
          </cell>
          <cell r="U1609">
            <v>0.077197</v>
          </cell>
          <cell r="V1609">
            <v>0.006208000000000005</v>
          </cell>
          <cell r="W1609" t="str">
            <v>Level-1</v>
          </cell>
          <cell r="X1609" t="str">
            <v>Maturity</v>
          </cell>
          <cell r="Y1609" t="str">
            <v/>
          </cell>
          <cell r="Z1609">
            <v>0</v>
          </cell>
          <cell r="AA1609" t="str">
            <v/>
          </cell>
          <cell r="AB1609">
            <v>1</v>
          </cell>
          <cell r="AC1609" t="str">
            <v/>
          </cell>
          <cell r="AD1609" t="str">
            <v/>
          </cell>
          <cell r="AE1609" t="str">
            <v/>
          </cell>
          <cell r="AF1609" t="str">
            <v/>
          </cell>
          <cell r="AG1609" t="str">
            <v/>
          </cell>
          <cell r="AH1609" t="str">
            <v/>
          </cell>
          <cell r="AI1609" t="str">
            <v/>
          </cell>
          <cell r="AJ1609" t="str">
            <v/>
          </cell>
          <cell r="AK1609" t="str">
            <v/>
          </cell>
        </row>
        <row r="1610">
          <cell r="C1610" t="str">
            <v>INE950O07453</v>
          </cell>
          <cell r="D1610" t="str">
            <v>Mahindra Rural Housing Finance Ltd.</v>
          </cell>
          <cell r="E1610" t="str">
            <v>Mahindra Rural Housing Finance 08.45% (Series MRHFLFF2023) 25-Mar-2027</v>
          </cell>
          <cell r="F1610" t="str">
            <v>Bond</v>
          </cell>
          <cell r="G1610">
            <v>46471</v>
          </cell>
          <cell r="H1610">
            <v>0.0845</v>
          </cell>
          <cell r="I1610">
            <v>100</v>
          </cell>
          <cell r="J1610">
            <v>100.2179</v>
          </cell>
          <cell r="K1610">
            <v>0.083422</v>
          </cell>
          <cell r="L1610">
            <v>0.013308</v>
          </cell>
          <cell r="M1610" t="str">
            <v>Maturity</v>
          </cell>
          <cell r="N1610">
            <v>46471</v>
          </cell>
          <cell r="O1610">
            <v>2.841095890410959</v>
          </cell>
          <cell r="P1610">
            <v>2.6114193742667506</v>
          </cell>
          <cell r="Q1610">
            <v>2.410343683501674</v>
          </cell>
          <cell r="R1610" t="str">
            <v>CRISIL AAA</v>
          </cell>
          <cell r="S1610" t="str">
            <v/>
          </cell>
          <cell r="T1610">
            <v>100.2188</v>
          </cell>
          <cell r="U1610">
            <v>0.083422</v>
          </cell>
          <cell r="V1610">
            <v>0.013307</v>
          </cell>
          <cell r="W1610" t="str">
            <v>Level-3</v>
          </cell>
          <cell r="X1610" t="str">
            <v>Maturity</v>
          </cell>
          <cell r="Y1610" t="str">
            <v/>
          </cell>
          <cell r="Z1610">
            <v>0</v>
          </cell>
          <cell r="AA1610" t="str">
            <v/>
          </cell>
          <cell r="AB1610" t="str">
            <v/>
          </cell>
          <cell r="AC1610" t="str">
            <v/>
          </cell>
          <cell r="AD1610" t="str">
            <v/>
          </cell>
          <cell r="AE1610" t="str">
            <v/>
          </cell>
          <cell r="AF1610" t="str">
            <v/>
          </cell>
          <cell r="AG1610" t="str">
            <v/>
          </cell>
          <cell r="AH1610" t="str">
            <v/>
          </cell>
          <cell r="AI1610" t="str">
            <v/>
          </cell>
          <cell r="AJ1610" t="str">
            <v/>
          </cell>
          <cell r="AK1610" t="str">
            <v/>
          </cell>
        </row>
        <row r="1611">
          <cell r="C1611" t="str">
            <v>INE414G07JB8</v>
          </cell>
          <cell r="D1611" t="str">
            <v>Muthoot Finance Ltd.</v>
          </cell>
          <cell r="E1611" t="str">
            <v>Muthoot Fin 08.90% (Series 32-A Option I) 17-Jun-2027</v>
          </cell>
          <cell r="F1611" t="str">
            <v>Bond</v>
          </cell>
          <cell r="G1611">
            <v>46555</v>
          </cell>
          <cell r="H1611">
            <v>0.089</v>
          </cell>
          <cell r="I1611">
            <v>100</v>
          </cell>
          <cell r="J1611">
            <v>99.7297</v>
          </cell>
          <cell r="K1611">
            <v>0.0901</v>
          </cell>
          <cell r="L1611">
            <v>0.019895999999999997</v>
          </cell>
          <cell r="M1611" t="str">
            <v>Maturity</v>
          </cell>
          <cell r="N1611">
            <v>46555</v>
          </cell>
          <cell r="O1611">
            <v>3.0712328767123287</v>
          </cell>
          <cell r="P1611">
            <v>2.7748692236746604</v>
          </cell>
          <cell r="Q1611">
            <v>2.545518047587066</v>
          </cell>
          <cell r="R1611" t="str">
            <v>CRISIL AA+</v>
          </cell>
          <cell r="S1611" t="str">
            <v/>
          </cell>
          <cell r="T1611">
            <v>99.7301</v>
          </cell>
          <cell r="U1611">
            <v>0.0901</v>
          </cell>
          <cell r="V1611">
            <v>0.019871</v>
          </cell>
          <cell r="W1611" t="str">
            <v>Level-3</v>
          </cell>
          <cell r="X1611" t="str">
            <v>Maturity</v>
          </cell>
          <cell r="Y1611" t="str">
            <v/>
          </cell>
          <cell r="Z1611">
            <v>0</v>
          </cell>
          <cell r="AA1611" t="str">
            <v/>
          </cell>
          <cell r="AB1611" t="str">
            <v/>
          </cell>
          <cell r="AC1611" t="str">
            <v/>
          </cell>
          <cell r="AD1611" t="str">
            <v/>
          </cell>
          <cell r="AE1611" t="str">
            <v/>
          </cell>
          <cell r="AF1611" t="str">
            <v/>
          </cell>
          <cell r="AG1611" t="str">
            <v/>
          </cell>
          <cell r="AH1611" t="str">
            <v/>
          </cell>
          <cell r="AI1611" t="str">
            <v/>
          </cell>
          <cell r="AJ1611" t="str">
            <v/>
          </cell>
          <cell r="AK1611" t="str">
            <v/>
          </cell>
        </row>
        <row r="1612">
          <cell r="C1612" t="str">
            <v>INE261F08EH1</v>
          </cell>
          <cell r="D1612" t="str">
            <v>National Bank for Agriculture &amp; Rural Development</v>
          </cell>
          <cell r="E1612" t="str">
            <v>NABARD 07.62% (Series 24H) 10-May-2029</v>
          </cell>
          <cell r="F1612" t="str">
            <v>Bond</v>
          </cell>
          <cell r="G1612">
            <v>47248</v>
          </cell>
          <cell r="H1612">
            <v>0.0762</v>
          </cell>
          <cell r="I1612">
            <v>100</v>
          </cell>
          <cell r="J1612">
            <v>99.8696</v>
          </cell>
          <cell r="K1612">
            <v>0.0765</v>
          </cell>
          <cell r="L1612">
            <v>0.006280999999999995</v>
          </cell>
          <cell r="M1612" t="str">
            <v>Maturity</v>
          </cell>
          <cell r="N1612">
            <v>47248</v>
          </cell>
          <cell r="O1612">
            <v>4.967123287671233</v>
          </cell>
          <cell r="P1612">
            <v>4.304276442717417</v>
          </cell>
          <cell r="Q1612">
            <v>3.998398924958121</v>
          </cell>
          <cell r="R1612" t="str">
            <v>CRISIL AAA</v>
          </cell>
          <cell r="S1612" t="str">
            <v/>
          </cell>
          <cell r="T1612">
            <v>99.8703</v>
          </cell>
          <cell r="U1612">
            <v>0.0765</v>
          </cell>
          <cell r="V1612">
            <v>0.005690000000000001</v>
          </cell>
          <cell r="W1612" t="str">
            <v>Level-1</v>
          </cell>
          <cell r="X1612" t="str">
            <v>Maturity</v>
          </cell>
          <cell r="Y1612" t="str">
            <v/>
          </cell>
          <cell r="Z1612">
            <v>0</v>
          </cell>
          <cell r="AA1612" t="str">
            <v/>
          </cell>
          <cell r="AB1612" t="str">
            <v/>
          </cell>
          <cell r="AC1612" t="str">
            <v/>
          </cell>
          <cell r="AD1612" t="str">
            <v/>
          </cell>
          <cell r="AE1612" t="str">
            <v/>
          </cell>
          <cell r="AF1612" t="str">
            <v/>
          </cell>
          <cell r="AG1612" t="str">
            <v/>
          </cell>
          <cell r="AH1612" t="str">
            <v/>
          </cell>
          <cell r="AI1612" t="str">
            <v/>
          </cell>
          <cell r="AJ1612" t="str">
            <v/>
          </cell>
          <cell r="AK1612" t="str">
            <v/>
          </cell>
        </row>
        <row r="1613">
          <cell r="C1613" t="str">
            <v>INE018E08250</v>
          </cell>
          <cell r="D1613" t="str">
            <v>SBI Cards &amp; Payment Services Ltd.</v>
          </cell>
          <cell r="E1613" t="str">
            <v>SBICPSL 05.55% (Series 25) 14-Jun-2024</v>
          </cell>
          <cell r="F1613" t="str">
            <v>Bond</v>
          </cell>
          <cell r="G1613">
            <v>45457</v>
          </cell>
          <cell r="H1613">
            <v>0.0555</v>
          </cell>
          <cell r="I1613">
            <v>100</v>
          </cell>
          <cell r="J1613">
            <v>99.8638</v>
          </cell>
          <cell r="K1613">
            <v>0.0754</v>
          </cell>
          <cell r="L1613">
            <v>0.00834313461538462</v>
          </cell>
          <cell r="M1613" t="str">
            <v>Maturity</v>
          </cell>
          <cell r="N1613">
            <v>45457</v>
          </cell>
          <cell r="O1613">
            <v>0.06284153005464481</v>
          </cell>
          <cell r="P1613">
            <v>0.060109289617486336</v>
          </cell>
          <cell r="Q1613">
            <v>0.0558948201762008</v>
          </cell>
          <cell r="R1613" t="str">
            <v>CRISIL AAA</v>
          </cell>
          <cell r="S1613" t="str">
            <v/>
          </cell>
          <cell r="T1613">
            <v>99.8574</v>
          </cell>
          <cell r="U1613">
            <v>0.0754</v>
          </cell>
          <cell r="V1613">
            <v>0.00911136363636364</v>
          </cell>
          <cell r="W1613" t="str">
            <v>Level-3</v>
          </cell>
          <cell r="X1613" t="str">
            <v>Maturity</v>
          </cell>
          <cell r="Y1613" t="str">
            <v/>
          </cell>
          <cell r="Z1613">
            <v>0</v>
          </cell>
          <cell r="AA1613" t="str">
            <v/>
          </cell>
          <cell r="AB1613" t="str">
            <v/>
          </cell>
          <cell r="AC1613" t="str">
            <v/>
          </cell>
          <cell r="AD1613" t="str">
            <v/>
          </cell>
          <cell r="AE1613" t="str">
            <v/>
          </cell>
          <cell r="AF1613" t="str">
            <v/>
          </cell>
          <cell r="AG1613" t="str">
            <v/>
          </cell>
          <cell r="AH1613" t="str">
            <v/>
          </cell>
          <cell r="AI1613" t="str">
            <v/>
          </cell>
          <cell r="AJ1613" t="str">
            <v/>
          </cell>
          <cell r="AK1613" t="str">
            <v/>
          </cell>
        </row>
        <row r="1614">
          <cell r="C1614" t="str">
            <v>INE016P07203</v>
          </cell>
          <cell r="D1614" t="str">
            <v>Vistaar Financial Services Pvt. Ltd.</v>
          </cell>
          <cell r="E1614" t="str">
            <v>Vistaar Financial Services 09.75% 26-Mar-2026</v>
          </cell>
          <cell r="F1614" t="str">
            <v>Bond</v>
          </cell>
          <cell r="G1614">
            <v>46107</v>
          </cell>
          <cell r="H1614">
            <v>0.0975</v>
          </cell>
          <cell r="I1614">
            <v>100</v>
          </cell>
          <cell r="J1614">
            <v>99.1187</v>
          </cell>
          <cell r="K1614">
            <v>0.10535</v>
          </cell>
          <cell r="L1614">
            <v>0.034787</v>
          </cell>
          <cell r="M1614" t="str">
            <v>Maturity</v>
          </cell>
          <cell r="N1614">
            <v>46107</v>
          </cell>
          <cell r="O1614">
            <v>1.8438356164383563</v>
          </cell>
          <cell r="P1614">
            <v>1.3989222805602737</v>
          </cell>
          <cell r="Q1614">
            <v>1.363023645302129</v>
          </cell>
          <cell r="R1614" t="str">
            <v>[ICRA]A+</v>
          </cell>
          <cell r="S1614" t="str">
            <v/>
          </cell>
          <cell r="T1614">
            <v>99.1177</v>
          </cell>
          <cell r="U1614">
            <v>0.10535</v>
          </cell>
          <cell r="V1614">
            <v>0.034806000000000004</v>
          </cell>
          <cell r="W1614" t="str">
            <v>Level-3</v>
          </cell>
          <cell r="X1614" t="str">
            <v>Maturity</v>
          </cell>
          <cell r="Y1614">
            <v>0.013607034</v>
          </cell>
          <cell r="Z1614">
            <v>0</v>
          </cell>
          <cell r="AA1614" t="str">
            <v/>
          </cell>
          <cell r="AB1614" t="str">
            <v/>
          </cell>
          <cell r="AC1614" t="str">
            <v/>
          </cell>
          <cell r="AD1614" t="str">
            <v/>
          </cell>
          <cell r="AE1614" t="str">
            <v/>
          </cell>
          <cell r="AF1614" t="str">
            <v/>
          </cell>
          <cell r="AG1614" t="str">
            <v/>
          </cell>
          <cell r="AH1614" t="str">
            <v/>
          </cell>
          <cell r="AI1614" t="str">
            <v/>
          </cell>
          <cell r="AJ1614" t="str">
            <v/>
          </cell>
          <cell r="AK1614" t="str">
            <v/>
          </cell>
        </row>
        <row r="1615">
          <cell r="C1615" t="str">
            <v>INE556F08KP4</v>
          </cell>
          <cell r="D1615" t="str">
            <v>Small Industries Development Bank Of India</v>
          </cell>
          <cell r="E1615" t="str">
            <v>SIDBI 07.68%  (Series IX FY 2023-24) 10-Aug-2027</v>
          </cell>
          <cell r="F1615" t="str">
            <v>Bond</v>
          </cell>
          <cell r="G1615">
            <v>46609</v>
          </cell>
          <cell r="H1615">
            <v>0.0768</v>
          </cell>
          <cell r="I1615">
            <v>100</v>
          </cell>
          <cell r="J1615">
            <v>100.0142</v>
          </cell>
          <cell r="K1615">
            <v>0.0768</v>
          </cell>
          <cell r="L1615">
            <v>0.006595999999999991</v>
          </cell>
          <cell r="M1615" t="str">
            <v>Maturity</v>
          </cell>
          <cell r="N1615">
            <v>46609</v>
          </cell>
          <cell r="O1615">
            <v>3.219178082191781</v>
          </cell>
          <cell r="P1615">
            <v>2.9329853485093667</v>
          </cell>
          <cell r="Q1615">
            <v>2.7237976862085502</v>
          </cell>
          <cell r="R1615" t="str">
            <v>CRISIL AAA</v>
          </cell>
          <cell r="S1615" t="str">
            <v/>
          </cell>
          <cell r="T1615">
            <v>100.0147</v>
          </cell>
          <cell r="U1615">
            <v>0.0768</v>
          </cell>
          <cell r="V1615">
            <v>0.0064589999999999925</v>
          </cell>
          <cell r="W1615" t="str">
            <v>Level-1</v>
          </cell>
          <cell r="X1615" t="str">
            <v>Maturity</v>
          </cell>
          <cell r="Y1615" t="str">
            <v/>
          </cell>
          <cell r="Z1615">
            <v>0</v>
          </cell>
          <cell r="AA1615" t="str">
            <v/>
          </cell>
          <cell r="AB1615" t="str">
            <v/>
          </cell>
          <cell r="AC1615" t="str">
            <v/>
          </cell>
          <cell r="AD1615" t="str">
            <v/>
          </cell>
          <cell r="AE1615" t="str">
            <v/>
          </cell>
          <cell r="AF1615" t="str">
            <v/>
          </cell>
          <cell r="AG1615" t="str">
            <v/>
          </cell>
          <cell r="AH1615" t="str">
            <v/>
          </cell>
          <cell r="AI1615" t="str">
            <v/>
          </cell>
          <cell r="AJ1615" t="str">
            <v/>
          </cell>
          <cell r="AK1615" t="str">
            <v/>
          </cell>
        </row>
        <row r="1616">
          <cell r="C1616" t="str">
            <v>INE351E07018</v>
          </cell>
          <cell r="D1616" t="str">
            <v>DLF Home Developers Ltd.</v>
          </cell>
          <cell r="E1616" t="str">
            <v>DLF Home Dev 08.50% 30-Apr-2027 Reset 26-Sep-2025</v>
          </cell>
          <cell r="F1616" t="str">
            <v>Bond</v>
          </cell>
          <cell r="G1616">
            <v>45926</v>
          </cell>
          <cell r="H1616">
            <v>0.085</v>
          </cell>
          <cell r="I1616">
            <v>100</v>
          </cell>
          <cell r="J1616">
            <v>99.929</v>
          </cell>
          <cell r="K1616">
            <v>0.086028</v>
          </cell>
          <cell r="L1616">
            <v>0.015464999999999993</v>
          </cell>
          <cell r="M1616" t="str">
            <v>Put and Call</v>
          </cell>
          <cell r="N1616">
            <v>45926</v>
          </cell>
          <cell r="O1616">
            <v>1.347945205479452</v>
          </cell>
          <cell r="P1616">
            <v>1.3132375848702116</v>
          </cell>
          <cell r="Q1616">
            <v>1.2092115349422037</v>
          </cell>
          <cell r="R1616" t="str">
            <v>[ICRA]AA</v>
          </cell>
          <cell r="S1616" t="str">
            <v/>
          </cell>
          <cell r="T1616">
            <v>99.9296</v>
          </cell>
          <cell r="U1616">
            <v>0.086028</v>
          </cell>
          <cell r="V1616">
            <v>0.015483999999999998</v>
          </cell>
          <cell r="W1616" t="str">
            <v>Level-3</v>
          </cell>
          <cell r="X1616" t="str">
            <v>Deemed Maturity</v>
          </cell>
          <cell r="Y1616">
            <v>0.0017</v>
          </cell>
          <cell r="Z1616">
            <v>0</v>
          </cell>
          <cell r="AA1616">
            <v>1</v>
          </cell>
          <cell r="AB1616">
            <v>1</v>
          </cell>
          <cell r="AC1616" t="str">
            <v/>
          </cell>
          <cell r="AD1616" t="str">
            <v/>
          </cell>
          <cell r="AE1616" t="str">
            <v/>
          </cell>
          <cell r="AF1616" t="str">
            <v/>
          </cell>
          <cell r="AG1616" t="str">
            <v/>
          </cell>
          <cell r="AH1616" t="str">
            <v/>
          </cell>
          <cell r="AI1616" t="str">
            <v/>
          </cell>
          <cell r="AJ1616" t="str">
            <v/>
          </cell>
          <cell r="AK1616" t="str">
            <v/>
          </cell>
        </row>
        <row r="1617">
          <cell r="C1617" t="str">
            <v>INE670K07257</v>
          </cell>
          <cell r="D1617" t="str">
            <v>Macrotech Developers Ltd.</v>
          </cell>
          <cell r="E1617" t="str">
            <v>Macroteach Dvp Ltd. 08.75% 27-Mar-2027 P/C 27-Mar-2025</v>
          </cell>
          <cell r="F1617" t="str">
            <v>Bond</v>
          </cell>
          <cell r="G1617">
            <v>45743</v>
          </cell>
          <cell r="H1617">
            <v>0.0875</v>
          </cell>
          <cell r="I1617">
            <v>100</v>
          </cell>
          <cell r="J1617">
            <v>99.8584</v>
          </cell>
          <cell r="K1617">
            <v>0.092599</v>
          </cell>
          <cell r="L1617">
            <v>0.02257841176470589</v>
          </cell>
          <cell r="M1617" t="str">
            <v>Put and Call</v>
          </cell>
          <cell r="N1617">
            <v>45743</v>
          </cell>
          <cell r="O1617">
            <v>0.8465753424657534</v>
          </cell>
          <cell r="P1617">
            <v>0.7901169007096497</v>
          </cell>
          <cell r="Q1617">
            <v>0.7722397437028643</v>
          </cell>
          <cell r="R1617" t="str">
            <v>[ICRA]AA-</v>
          </cell>
          <cell r="S1617" t="str">
            <v/>
          </cell>
          <cell r="T1617">
            <v>99.8579</v>
          </cell>
          <cell r="U1617">
            <v>0.092599</v>
          </cell>
          <cell r="V1617">
            <v>0.02219249999999999</v>
          </cell>
          <cell r="W1617" t="str">
            <v>Level-3</v>
          </cell>
          <cell r="X1617" t="str">
            <v>Deemed Maturity</v>
          </cell>
          <cell r="Y1617">
            <v>0.0025</v>
          </cell>
          <cell r="Z1617">
            <v>0</v>
          </cell>
          <cell r="AA1617">
            <v>2</v>
          </cell>
          <cell r="AB1617">
            <v>2</v>
          </cell>
          <cell r="AC1617" t="str">
            <v/>
          </cell>
          <cell r="AD1617">
            <v>9</v>
          </cell>
          <cell r="AE1617" t="str">
            <v/>
          </cell>
          <cell r="AF1617" t="str">
            <v/>
          </cell>
          <cell r="AG1617" t="str">
            <v/>
          </cell>
          <cell r="AH1617" t="str">
            <v/>
          </cell>
          <cell r="AI1617" t="str">
            <v/>
          </cell>
          <cell r="AJ1617" t="str">
            <v/>
          </cell>
          <cell r="AK1617" t="str">
            <v/>
          </cell>
        </row>
        <row r="1618">
          <cell r="C1618" t="str">
            <v>INE0UQJ15015</v>
          </cell>
          <cell r="D1618" t="str">
            <v>Vajra Trust</v>
          </cell>
          <cell r="E1618" t="str">
            <v>Vajra Trust Taxable 20-Nov-2029</v>
          </cell>
          <cell r="F1618" t="str">
            <v>Bond</v>
          </cell>
          <cell r="G1618">
            <v>47442</v>
          </cell>
          <cell r="H1618">
            <v>0.0975</v>
          </cell>
          <cell r="I1618">
            <v>9290548.54078024</v>
          </cell>
          <cell r="J1618">
            <v>9208931.2657</v>
          </cell>
          <cell r="K1618">
            <v>0.1065</v>
          </cell>
          <cell r="L1618">
            <v>0.03614099999999999</v>
          </cell>
          <cell r="M1618" t="str">
            <v>Maturity</v>
          </cell>
          <cell r="N1618">
            <v>47442</v>
          </cell>
          <cell r="O1618">
            <v>5.498630136986302</v>
          </cell>
          <cell r="P1618">
            <v>2.1523014783929053</v>
          </cell>
          <cell r="Q1618">
            <v>2.133367838823348</v>
          </cell>
          <cell r="R1618" t="str">
            <v>[ICRA]AA+(SO)</v>
          </cell>
          <cell r="S1618" t="str">
            <v/>
          </cell>
          <cell r="T1618">
            <v>9208855.2072</v>
          </cell>
          <cell r="U1618">
            <v>0.1065</v>
          </cell>
          <cell r="V1618">
            <v>0.03579299999999999</v>
          </cell>
          <cell r="W1618" t="str">
            <v>Level-3</v>
          </cell>
          <cell r="X1618" t="str">
            <v>Maturity</v>
          </cell>
          <cell r="Y1618">
            <v>0.0069</v>
          </cell>
          <cell r="Z1618">
            <v>0</v>
          </cell>
          <cell r="AA1618" t="str">
            <v/>
          </cell>
          <cell r="AB1618" t="str">
            <v/>
          </cell>
          <cell r="AC1618" t="str">
            <v/>
          </cell>
          <cell r="AD1618" t="str">
            <v/>
          </cell>
          <cell r="AE1618" t="str">
            <v/>
          </cell>
          <cell r="AF1618" t="str">
            <v/>
          </cell>
          <cell r="AG1618" t="str">
            <v/>
          </cell>
          <cell r="AH1618" t="str">
            <v/>
          </cell>
          <cell r="AI1618" t="str">
            <v/>
          </cell>
          <cell r="AJ1618" t="str">
            <v/>
          </cell>
          <cell r="AK1618" t="str">
            <v/>
          </cell>
        </row>
        <row r="1619">
          <cell r="C1619" t="str">
            <v>INE0UQO15015</v>
          </cell>
          <cell r="D1619" t="str">
            <v>Vajra Trust</v>
          </cell>
          <cell r="E1619" t="str">
            <v>Vajra Trust PTC 008 (Series A1) 20-Feb-2027</v>
          </cell>
          <cell r="F1619" t="str">
            <v>Bond</v>
          </cell>
          <cell r="G1619">
            <v>46438</v>
          </cell>
          <cell r="H1619">
            <v>0.0975</v>
          </cell>
          <cell r="I1619">
            <v>9272183.9277</v>
          </cell>
          <cell r="J1619">
            <v>9215290.4587</v>
          </cell>
          <cell r="K1619">
            <v>0.1072</v>
          </cell>
          <cell r="L1619">
            <v>0.03708600000000001</v>
          </cell>
          <cell r="M1619" t="str">
            <v>Maturity</v>
          </cell>
          <cell r="N1619">
            <v>46438</v>
          </cell>
          <cell r="O1619">
            <v>2.750684931506849</v>
          </cell>
          <cell r="P1619">
            <v>1.2983601572574626</v>
          </cell>
          <cell r="Q1619">
            <v>1.286864170666178</v>
          </cell>
          <cell r="R1619" t="str">
            <v>[ICRA]AAA(SO)</v>
          </cell>
          <cell r="S1619" t="str">
            <v/>
          </cell>
          <cell r="T1619">
            <v>9215191.7486</v>
          </cell>
          <cell r="U1619">
            <v>0.1072</v>
          </cell>
          <cell r="V1619">
            <v>0.03708499999999999</v>
          </cell>
          <cell r="W1619" t="str">
            <v>Level-3</v>
          </cell>
          <cell r="X1619" t="str">
            <v>Maturity</v>
          </cell>
          <cell r="Y1619">
            <v>0.0038</v>
          </cell>
          <cell r="Z1619">
            <v>0</v>
          </cell>
          <cell r="AA1619" t="str">
            <v/>
          </cell>
          <cell r="AB1619" t="str">
            <v/>
          </cell>
          <cell r="AC1619" t="str">
            <v/>
          </cell>
          <cell r="AD1619" t="str">
            <v/>
          </cell>
          <cell r="AE1619" t="str">
            <v/>
          </cell>
          <cell r="AF1619" t="str">
            <v/>
          </cell>
          <cell r="AG1619" t="str">
            <v/>
          </cell>
          <cell r="AH1619" t="str">
            <v/>
          </cell>
          <cell r="AI1619" t="str">
            <v/>
          </cell>
          <cell r="AJ1619" t="str">
            <v/>
          </cell>
          <cell r="AK1619" t="str">
            <v/>
          </cell>
        </row>
        <row r="1620">
          <cell r="C1620" t="str">
            <v>INE160A08308</v>
          </cell>
          <cell r="D1620" t="str">
            <v>Punjab National Bank</v>
          </cell>
          <cell r="E1620" t="str">
            <v>PNB 08.47% (Series XXI Basel III - AT-I Perpetual) C 22-Mar-2029</v>
          </cell>
          <cell r="F1620" t="str">
            <v>Bond</v>
          </cell>
          <cell r="G1620">
            <v>81897</v>
          </cell>
          <cell r="H1620">
            <v>0.0847</v>
          </cell>
          <cell r="I1620">
            <v>100</v>
          </cell>
          <cell r="J1620">
            <v>99.7733</v>
          </cell>
          <cell r="K1620">
            <v>0.084851</v>
          </cell>
          <cell r="L1620">
            <v>0.009904999999999997</v>
          </cell>
          <cell r="M1620" t="str">
            <v>Maturity</v>
          </cell>
          <cell r="N1620">
            <v>81897</v>
          </cell>
          <cell r="O1620">
            <v>99.83287671232877</v>
          </cell>
          <cell r="P1620">
            <v>12.61183425478696</v>
          </cell>
          <cell r="Q1620">
            <v>11.625406857519566</v>
          </cell>
          <cell r="R1620" t="str">
            <v>CRISIL AA+</v>
          </cell>
          <cell r="S1620" t="str">
            <v/>
          </cell>
          <cell r="T1620">
            <v>99.7739</v>
          </cell>
          <cell r="U1620">
            <v>0.084851</v>
          </cell>
          <cell r="V1620">
            <v>0.00963</v>
          </cell>
          <cell r="W1620" t="str">
            <v>Level-3</v>
          </cell>
          <cell r="X1620" t="str">
            <v>Maturity</v>
          </cell>
          <cell r="Y1620" t="str">
            <v/>
          </cell>
          <cell r="Z1620">
            <v>0</v>
          </cell>
          <cell r="AA1620" t="str">
            <v/>
          </cell>
          <cell r="AB1620" t="str">
            <v/>
          </cell>
          <cell r="AC1620" t="str">
            <v/>
          </cell>
          <cell r="AD1620" t="str">
            <v/>
          </cell>
          <cell r="AE1620" t="str">
            <v/>
          </cell>
          <cell r="AF1620" t="str">
            <v/>
          </cell>
          <cell r="AG1620" t="str">
            <v/>
          </cell>
          <cell r="AH1620" t="str">
            <v/>
          </cell>
          <cell r="AI1620" t="str">
            <v/>
          </cell>
          <cell r="AJ1620" t="str">
            <v/>
          </cell>
          <cell r="AK1620" t="str">
            <v/>
          </cell>
        </row>
        <row r="1621">
          <cell r="C1621" t="str">
            <v>INE0AY207053</v>
          </cell>
          <cell r="D1621" t="str">
            <v>RenServ Global Pvt. Ltd.</v>
          </cell>
          <cell r="E1621" t="str">
            <v>RenServ Global 10.18% 25-Apr-2025</v>
          </cell>
          <cell r="F1621" t="str">
            <v>Bond</v>
          </cell>
          <cell r="G1621">
            <v>45772</v>
          </cell>
          <cell r="H1621">
            <v>0.1018</v>
          </cell>
          <cell r="I1621">
            <v>100</v>
          </cell>
          <cell r="J1621">
            <v>99.5973</v>
          </cell>
          <cell r="K1621">
            <v>0.1049</v>
          </cell>
          <cell r="L1621">
            <v>0.034781999999999993</v>
          </cell>
          <cell r="M1621" t="str">
            <v>Maturity</v>
          </cell>
          <cell r="N1621">
            <v>45772</v>
          </cell>
          <cell r="O1621">
            <v>0.9260273972602739</v>
          </cell>
          <cell r="P1621">
            <v>0.9232876712328767</v>
          </cell>
          <cell r="Q1621">
            <v>0.8356300762357469</v>
          </cell>
          <cell r="R1621" t="str">
            <v>CARE A+(CE)</v>
          </cell>
          <cell r="S1621" t="str">
            <v/>
          </cell>
          <cell r="T1621">
            <v>99.5987</v>
          </cell>
          <cell r="U1621">
            <v>0.1049</v>
          </cell>
          <cell r="V1621">
            <v>0.03460066666666667</v>
          </cell>
          <cell r="W1621" t="str">
            <v>Level-3</v>
          </cell>
          <cell r="X1621" t="str">
            <v>Maturity</v>
          </cell>
          <cell r="Y1621">
            <v>0.00255</v>
          </cell>
          <cell r="Z1621">
            <v>0</v>
          </cell>
          <cell r="AA1621" t="str">
            <v/>
          </cell>
          <cell r="AB1621" t="str">
            <v/>
          </cell>
          <cell r="AC1621" t="str">
            <v/>
          </cell>
          <cell r="AD1621" t="str">
            <v/>
          </cell>
        </row>
        <row r="1622">
          <cell r="C1622" t="str">
            <v>INE124N07689</v>
          </cell>
          <cell r="D1622" t="str">
            <v>SK Finance Ltd.</v>
          </cell>
          <cell r="E1622" t="str">
            <v>SK Finance 09.25% (Series 04 2024) 02-Apr-2026</v>
          </cell>
          <cell r="F1622" t="str">
            <v>Bond</v>
          </cell>
          <cell r="G1622">
            <v>46114</v>
          </cell>
          <cell r="H1622">
            <v>0.0925</v>
          </cell>
          <cell r="I1622">
            <v>100</v>
          </cell>
          <cell r="J1622">
            <v>99.7946</v>
          </cell>
          <cell r="K1622">
            <v>0.09345</v>
          </cell>
          <cell r="L1622">
            <v>0.022887000000000005</v>
          </cell>
          <cell r="M1622" t="str">
            <v>Maturity</v>
          </cell>
          <cell r="N1622">
            <v>46114</v>
          </cell>
          <cell r="O1622">
            <v>1.8630136986301369</v>
          </cell>
          <cell r="P1622">
            <v>1.7755383944839265</v>
          </cell>
          <cell r="Q1622">
            <v>1.6237947729515996</v>
          </cell>
          <cell r="R1622" t="str">
            <v>[ICRA]AA-</v>
          </cell>
          <cell r="S1622" t="str">
            <v/>
          </cell>
          <cell r="T1622">
            <v>99.7952</v>
          </cell>
          <cell r="U1622">
            <v>0.09345</v>
          </cell>
          <cell r="V1622">
            <v>0.022905999999999996</v>
          </cell>
          <cell r="W1622" t="str">
            <v>Level-3</v>
          </cell>
          <cell r="X1622" t="str">
            <v>Maturity</v>
          </cell>
          <cell r="Y1622">
            <v>0.008360861625</v>
          </cell>
          <cell r="Z1622">
            <v>0</v>
          </cell>
          <cell r="AA1622" t="str">
            <v/>
          </cell>
          <cell r="AB1622" t="str">
            <v/>
          </cell>
          <cell r="AC1622" t="str">
            <v/>
          </cell>
          <cell r="AD1622" t="str">
            <v/>
          </cell>
          <cell r="AE1622" t="str">
            <v/>
          </cell>
          <cell r="AF1622" t="str">
            <v/>
          </cell>
          <cell r="AG1622" t="str">
            <v/>
          </cell>
          <cell r="AH1622" t="str">
            <v/>
          </cell>
          <cell r="AI1622" t="str">
            <v/>
          </cell>
          <cell r="AJ1622" t="str">
            <v/>
          </cell>
          <cell r="AK1622" t="str">
            <v/>
          </cell>
        </row>
        <row r="1623">
          <cell r="C1623" t="str">
            <v>INE848E07AA3</v>
          </cell>
          <cell r="D1623" t="str">
            <v>National Hydroelectric Power Corporation Ltd.</v>
          </cell>
          <cell r="E1623" t="str">
            <v>NHPC 07.52 (Series V2 STRPP C) 06-Jun-2025</v>
          </cell>
          <cell r="F1623" t="str">
            <v>Bond</v>
          </cell>
          <cell r="G1623">
            <v>45814</v>
          </cell>
          <cell r="H1623">
            <v>0.0752</v>
          </cell>
          <cell r="I1623">
            <v>100</v>
          </cell>
          <cell r="J1623">
            <v>99.9617</v>
          </cell>
          <cell r="K1623">
            <v>0.0755</v>
          </cell>
          <cell r="L1623">
            <v>0.004936999999999997</v>
          </cell>
          <cell r="M1623" t="str">
            <v>Maturity</v>
          </cell>
          <cell r="N1623">
            <v>45814</v>
          </cell>
          <cell r="O1623">
            <v>1.040983606557377</v>
          </cell>
          <cell r="P1623">
            <v>0.9682927405054674</v>
          </cell>
          <cell r="Q1623">
            <v>0.9003186801538516</v>
          </cell>
          <cell r="R1623" t="str">
            <v>IND AAA</v>
          </cell>
          <cell r="S1623" t="str">
            <v/>
          </cell>
          <cell r="T1623">
            <v>99.9609</v>
          </cell>
          <cell r="U1623">
            <v>0.0755</v>
          </cell>
          <cell r="V1623">
            <v>0.004755999999999996</v>
          </cell>
          <cell r="W1623" t="str">
            <v>Level-3</v>
          </cell>
          <cell r="X1623" t="str">
            <v>Maturity</v>
          </cell>
          <cell r="Y1623" t="str">
            <v/>
          </cell>
          <cell r="Z1623">
            <v>0</v>
          </cell>
          <cell r="AA1623" t="str">
            <v/>
          </cell>
          <cell r="AB1623" t="str">
            <v/>
          </cell>
          <cell r="AC1623" t="str">
            <v/>
          </cell>
          <cell r="AD1623" t="str">
            <v/>
          </cell>
          <cell r="AE1623" t="str">
            <v/>
          </cell>
          <cell r="AF1623" t="str">
            <v/>
          </cell>
          <cell r="AG1623" t="str">
            <v/>
          </cell>
          <cell r="AH1623" t="str">
            <v/>
          </cell>
          <cell r="AI1623" t="str">
            <v/>
          </cell>
          <cell r="AJ1623" t="str">
            <v/>
          </cell>
          <cell r="AK1623" t="str">
            <v/>
          </cell>
        </row>
        <row r="1624">
          <cell r="C1624" t="str">
            <v>INE103D08047</v>
          </cell>
          <cell r="D1624" t="str">
            <v>Bharat Sanchar Nigam Ltd.</v>
          </cell>
          <cell r="E1624" t="str">
            <v>Bharat Sanchar Nigam Ltd. 07.55% (series III A) 20-Mar-2034 C 20-Mar-2032</v>
          </cell>
          <cell r="F1624" t="str">
            <v>Bond</v>
          </cell>
          <cell r="G1624">
            <v>49023</v>
          </cell>
          <cell r="H1624">
            <v>0.0755</v>
          </cell>
          <cell r="I1624">
            <v>100</v>
          </cell>
          <cell r="J1624">
            <v>100.0328</v>
          </cell>
          <cell r="K1624">
            <v>0.07685</v>
          </cell>
          <cell r="L1624">
            <v>0.006191000000000002</v>
          </cell>
          <cell r="M1624" t="str">
            <v>Maturity</v>
          </cell>
          <cell r="N1624">
            <v>49023</v>
          </cell>
          <cell r="O1624">
            <v>9.827397260273973</v>
          </cell>
          <cell r="P1624">
            <v>7.019932228192114</v>
          </cell>
          <cell r="Q1624">
            <v>6.760172596183753</v>
          </cell>
          <cell r="R1624" t="str">
            <v>CRISIL AAA(CE)</v>
          </cell>
          <cell r="S1624" t="str">
            <v/>
          </cell>
          <cell r="T1624">
            <v>100.033</v>
          </cell>
          <cell r="U1624">
            <v>0.07685</v>
          </cell>
          <cell r="V1624">
            <v>0.0060079999999999995</v>
          </cell>
          <cell r="W1624" t="str">
            <v>Level-3</v>
          </cell>
          <cell r="X1624" t="str">
            <v>Maturity</v>
          </cell>
          <cell r="Y1624" t="str">
            <v/>
          </cell>
          <cell r="Z1624">
            <v>0</v>
          </cell>
          <cell r="AA1624">
            <v>1</v>
          </cell>
          <cell r="AB1624" t="str">
            <v/>
          </cell>
          <cell r="AC1624" t="str">
            <v/>
          </cell>
          <cell r="AD1624" t="str">
            <v/>
          </cell>
          <cell r="AE1624" t="str">
            <v/>
          </cell>
          <cell r="AF1624" t="str">
            <v/>
          </cell>
          <cell r="AG1624" t="str">
            <v/>
          </cell>
          <cell r="AH1624" t="str">
            <v/>
          </cell>
          <cell r="AI1624" t="str">
            <v/>
          </cell>
          <cell r="AJ1624" t="str">
            <v/>
          </cell>
          <cell r="AK1624" t="str">
            <v/>
          </cell>
        </row>
        <row r="1625">
          <cell r="C1625" t="str">
            <v>INE756I07EI4</v>
          </cell>
          <cell r="D1625" t="str">
            <v>HDB Financial Services Ltd.</v>
          </cell>
          <cell r="E1625" t="str">
            <v>HDB Financial Services 07.50% (SERIES 2022 A1 (FX) 182) 23-Sep-2025</v>
          </cell>
          <cell r="F1625" t="str">
            <v>Bond</v>
          </cell>
          <cell r="G1625">
            <v>45923</v>
          </cell>
          <cell r="H1625">
            <v>0.075</v>
          </cell>
          <cell r="I1625">
            <v>100</v>
          </cell>
          <cell r="J1625">
            <v>98.9612</v>
          </cell>
          <cell r="K1625">
            <v>0.083</v>
          </cell>
          <cell r="L1625">
            <v>0.012437000000000004</v>
          </cell>
          <cell r="M1625" t="str">
            <v>Maturity</v>
          </cell>
          <cell r="N1625">
            <v>45923</v>
          </cell>
          <cell r="O1625">
            <v>1.3387978142076502</v>
          </cell>
          <cell r="P1625">
            <v>1.265815406199301</v>
          </cell>
          <cell r="Q1625">
            <v>1.1688046225293638</v>
          </cell>
          <cell r="R1625" t="str">
            <v>CRISIL AAA</v>
          </cell>
          <cell r="S1625" t="str">
            <v/>
          </cell>
          <cell r="T1625">
            <v>98.959</v>
          </cell>
          <cell r="U1625">
            <v>0.083</v>
          </cell>
          <cell r="V1625">
            <v>0.012256000000000003</v>
          </cell>
          <cell r="W1625" t="str">
            <v>Level-1</v>
          </cell>
          <cell r="X1625" t="str">
            <v>Maturity</v>
          </cell>
          <cell r="Y1625" t="str">
            <v/>
          </cell>
          <cell r="Z1625">
            <v>0</v>
          </cell>
          <cell r="AA1625" t="str">
            <v/>
          </cell>
          <cell r="AB1625" t="str">
            <v/>
          </cell>
          <cell r="AC1625" t="str">
            <v/>
          </cell>
          <cell r="AD1625" t="str">
            <v/>
          </cell>
          <cell r="AE1625" t="str">
            <v/>
          </cell>
          <cell r="AF1625" t="str">
            <v/>
          </cell>
          <cell r="AG1625" t="str">
            <v/>
          </cell>
          <cell r="AH1625" t="str">
            <v/>
          </cell>
          <cell r="AI1625" t="str">
            <v/>
          </cell>
          <cell r="AJ1625" t="str">
            <v/>
          </cell>
          <cell r="AK1625" t="str">
            <v/>
          </cell>
        </row>
        <row r="1626">
          <cell r="C1626" t="str">
            <v>INE891K07770</v>
          </cell>
          <cell r="D1626" t="str">
            <v>Axis Finance Ltd.</v>
          </cell>
          <cell r="E1626" t="str">
            <v>Axis Finance 06.75% (series 01 /2022-23) 06-May-2025</v>
          </cell>
          <cell r="F1626" t="str">
            <v>Bond</v>
          </cell>
          <cell r="G1626">
            <v>45783</v>
          </cell>
          <cell r="H1626">
            <v>0.0675</v>
          </cell>
          <cell r="I1626">
            <v>100</v>
          </cell>
          <cell r="J1626">
            <v>98.7146</v>
          </cell>
          <cell r="K1626">
            <v>0.0818</v>
          </cell>
          <cell r="L1626">
            <v>0.011681999999999998</v>
          </cell>
          <cell r="M1626" t="str">
            <v>Maturity</v>
          </cell>
          <cell r="N1626">
            <v>45783</v>
          </cell>
          <cell r="O1626">
            <v>0.9561643835616438</v>
          </cell>
          <cell r="P1626">
            <v>0.9534246575342465</v>
          </cell>
          <cell r="Q1626">
            <v>0.8813317226236334</v>
          </cell>
          <cell r="R1626" t="str">
            <v>CRISIL AAA</v>
          </cell>
          <cell r="S1626" t="str">
            <v/>
          </cell>
          <cell r="T1626">
            <v>98.7125</v>
          </cell>
          <cell r="U1626">
            <v>0.0818</v>
          </cell>
          <cell r="V1626">
            <v>0.011600666666666676</v>
          </cell>
          <cell r="W1626" t="str">
            <v>Level-3</v>
          </cell>
          <cell r="X1626" t="str">
            <v>Maturity</v>
          </cell>
          <cell r="Y1626" t="str">
            <v/>
          </cell>
          <cell r="Z1626">
            <v>0</v>
          </cell>
          <cell r="AA1626" t="str">
            <v/>
          </cell>
          <cell r="AB1626" t="str">
            <v/>
          </cell>
          <cell r="AC1626" t="str">
            <v/>
          </cell>
          <cell r="AD1626" t="str">
            <v/>
          </cell>
          <cell r="AE1626" t="str">
            <v/>
          </cell>
          <cell r="AF1626" t="str">
            <v/>
          </cell>
          <cell r="AG1626" t="str">
            <v/>
          </cell>
          <cell r="AH1626" t="str">
            <v/>
          </cell>
          <cell r="AI1626" t="str">
            <v/>
          </cell>
          <cell r="AJ1626" t="str">
            <v/>
          </cell>
          <cell r="AK1626" t="str">
            <v/>
          </cell>
        </row>
        <row r="1627">
          <cell r="C1627" t="str">
            <v>INE432R07414</v>
          </cell>
          <cell r="D1627" t="str">
            <v>Shriram Housing Finance Ltd.</v>
          </cell>
          <cell r="E1627" t="str">
            <v>Shriram Housing Fin 09.25% (Series 35) 04-Oct-2027</v>
          </cell>
          <cell r="F1627" t="str">
            <v>Bond</v>
          </cell>
          <cell r="G1627">
            <v>46664</v>
          </cell>
          <cell r="H1627">
            <v>0.0925</v>
          </cell>
          <cell r="I1627">
            <v>100</v>
          </cell>
          <cell r="J1627">
            <v>99.9956</v>
          </cell>
          <cell r="K1627">
            <v>0.0927</v>
          </cell>
          <cell r="L1627">
            <v>0.022496000000000002</v>
          </cell>
          <cell r="M1627" t="str">
            <v>Maturity</v>
          </cell>
          <cell r="N1627">
            <v>46664</v>
          </cell>
          <cell r="O1627">
            <v>3.3698630136986303</v>
          </cell>
          <cell r="P1627">
            <v>2.9981428341625187</v>
          </cell>
          <cell r="Q1627">
            <v>2.7437932041388473</v>
          </cell>
          <cell r="R1627" t="str">
            <v>CRISIL AA+</v>
          </cell>
          <cell r="S1627" t="str">
            <v/>
          </cell>
          <cell r="T1627">
            <v>99.9964</v>
          </cell>
          <cell r="U1627">
            <v>0.0927</v>
          </cell>
          <cell r="V1627">
            <v>0.02235899999999999</v>
          </cell>
          <cell r="W1627" t="str">
            <v>Level-3</v>
          </cell>
          <cell r="X1627" t="str">
            <v>Maturity</v>
          </cell>
          <cell r="Y1627" t="str">
            <v/>
          </cell>
          <cell r="Z1627">
            <v>0</v>
          </cell>
          <cell r="AA1627" t="str">
            <v/>
          </cell>
          <cell r="AB1627" t="str">
            <v/>
          </cell>
          <cell r="AC1627" t="str">
            <v/>
          </cell>
          <cell r="AD1627" t="str">
            <v/>
          </cell>
          <cell r="AE1627" t="str">
            <v/>
          </cell>
          <cell r="AF1627" t="str">
            <v/>
          </cell>
          <cell r="AG1627" t="str">
            <v/>
          </cell>
          <cell r="AH1627" t="str">
            <v/>
          </cell>
          <cell r="AI1627" t="str">
            <v/>
          </cell>
          <cell r="AJ1627" t="str">
            <v/>
          </cell>
          <cell r="AK1627" t="str">
            <v/>
          </cell>
        </row>
        <row r="1628">
          <cell r="C1628" t="str">
            <v>INE916DA7SR0</v>
          </cell>
          <cell r="D1628" t="str">
            <v>Kotak Mahindra Prime Ltd.</v>
          </cell>
          <cell r="E1628" t="str">
            <v>Kotak Mahindra Prime 8.1350%  10-Feb-2027</v>
          </cell>
          <cell r="F1628" t="str">
            <v>Bond</v>
          </cell>
          <cell r="G1628">
            <v>46428</v>
          </cell>
          <cell r="H1628">
            <v>0.08135</v>
          </cell>
          <cell r="I1628">
            <v>100</v>
          </cell>
          <cell r="J1628">
            <v>99.9265</v>
          </cell>
          <cell r="K1628">
            <v>0.081685</v>
          </cell>
          <cell r="L1628">
            <v>0.011570999999999998</v>
          </cell>
          <cell r="M1628" t="str">
            <v>Maturity</v>
          </cell>
          <cell r="N1628">
            <v>46428</v>
          </cell>
          <cell r="O1628">
            <v>2.723287671232877</v>
          </cell>
          <cell r="P1628">
            <v>2.521588355072595</v>
          </cell>
          <cell r="Q1628">
            <v>2.331166980287787</v>
          </cell>
          <cell r="R1628" t="str">
            <v>CRISIL AAA</v>
          </cell>
          <cell r="S1628" t="str">
            <v/>
          </cell>
          <cell r="T1628">
            <v>99.9271</v>
          </cell>
          <cell r="U1628">
            <v>0.081685</v>
          </cell>
          <cell r="V1628">
            <v>0.010935</v>
          </cell>
          <cell r="W1628" t="str">
            <v>Level-2</v>
          </cell>
          <cell r="X1628" t="str">
            <v>Maturity</v>
          </cell>
          <cell r="Y1628" t="str">
            <v/>
          </cell>
          <cell r="Z1628">
            <v>0</v>
          </cell>
          <cell r="AA1628" t="str">
            <v/>
          </cell>
          <cell r="AB1628" t="str">
            <v/>
          </cell>
          <cell r="AC1628" t="str">
            <v/>
          </cell>
          <cell r="AD1628" t="str">
            <v/>
          </cell>
          <cell r="AE1628" t="str">
            <v/>
          </cell>
          <cell r="AF1628" t="str">
            <v/>
          </cell>
          <cell r="AG1628" t="str">
            <v/>
          </cell>
          <cell r="AH1628" t="str">
            <v/>
          </cell>
          <cell r="AI1628" t="str">
            <v/>
          </cell>
          <cell r="AJ1628" t="str">
            <v/>
          </cell>
          <cell r="AK1628" t="str">
            <v/>
          </cell>
        </row>
        <row r="1629">
          <cell r="C1629" t="str">
            <v>INE916DA7RX0</v>
          </cell>
          <cell r="D1629" t="str">
            <v>Kotak Mahindra Prime Ltd.</v>
          </cell>
          <cell r="E1629" t="str">
            <v>Kotak Mahindra Prime 07.9866% (tranche 5) 17-Sep-2027</v>
          </cell>
          <cell r="F1629" t="str">
            <v>Bond</v>
          </cell>
          <cell r="G1629">
            <v>46647</v>
          </cell>
          <cell r="H1629">
            <v>0.079866</v>
          </cell>
          <cell r="I1629">
            <v>100</v>
          </cell>
          <cell r="J1629">
            <v>99.4212</v>
          </cell>
          <cell r="K1629">
            <v>0.081685</v>
          </cell>
          <cell r="L1629">
            <v>0.011480999999999991</v>
          </cell>
          <cell r="M1629" t="str">
            <v>Maturity</v>
          </cell>
          <cell r="N1629">
            <v>46647</v>
          </cell>
          <cell r="O1629">
            <v>3.3224043715846996</v>
          </cell>
          <cell r="P1629">
            <v>2.8960022483576786</v>
          </cell>
          <cell r="Q1629">
            <v>2.6773064694043818</v>
          </cell>
          <cell r="R1629" t="str">
            <v>CRISIL AAA</v>
          </cell>
          <cell r="S1629" t="str">
            <v/>
          </cell>
          <cell r="T1629">
            <v>99.4205</v>
          </cell>
          <cell r="U1629">
            <v>0.081685</v>
          </cell>
          <cell r="V1629">
            <v>0.010708999999999996</v>
          </cell>
          <cell r="W1629" t="str">
            <v>Level-2</v>
          </cell>
          <cell r="X1629" t="str">
            <v>Maturity</v>
          </cell>
          <cell r="Y1629" t="str">
            <v/>
          </cell>
          <cell r="Z1629">
            <v>0</v>
          </cell>
          <cell r="AA1629" t="str">
            <v/>
          </cell>
          <cell r="AB1629" t="str">
            <v/>
          </cell>
          <cell r="AC1629" t="str">
            <v/>
          </cell>
          <cell r="AD1629" t="str">
            <v/>
          </cell>
          <cell r="AE1629" t="str">
            <v/>
          </cell>
          <cell r="AF1629" t="str">
            <v/>
          </cell>
          <cell r="AG1629" t="str">
            <v/>
          </cell>
          <cell r="AH1629" t="str">
            <v/>
          </cell>
          <cell r="AI1629" t="str">
            <v/>
          </cell>
          <cell r="AJ1629" t="str">
            <v/>
          </cell>
          <cell r="AK1629" t="str">
            <v/>
          </cell>
        </row>
        <row r="1630">
          <cell r="C1630" t="str">
            <v>INE027E07CA0</v>
          </cell>
          <cell r="D1630" t="str">
            <v>L&amp;T Finance Holdings Ltd.</v>
          </cell>
          <cell r="E1630" t="str">
            <v>L&amp;T Finance Holdings Ltd. FORMERLY- L&amp;T Finance 07.53% (Series G FY 2022-23) 28-Nov-2025</v>
          </cell>
          <cell r="F1630" t="str">
            <v>Bond</v>
          </cell>
          <cell r="G1630">
            <v>45989</v>
          </cell>
          <cell r="H1630">
            <v>0.0753</v>
          </cell>
          <cell r="I1630">
            <v>100</v>
          </cell>
          <cell r="J1630">
            <v>99.0829</v>
          </cell>
          <cell r="K1630">
            <v>0.081917</v>
          </cell>
          <cell r="L1630">
            <v>0.011354000000000003</v>
          </cell>
          <cell r="M1630" t="str">
            <v>Maturity</v>
          </cell>
          <cell r="N1630">
            <v>45989</v>
          </cell>
          <cell r="O1630">
            <v>1.5198068717718392</v>
          </cell>
          <cell r="P1630">
            <v>1.412766386253586</v>
          </cell>
          <cell r="Q1630">
            <v>1.3057992306744288</v>
          </cell>
          <cell r="R1630" t="str">
            <v>CRISIL AAA</v>
          </cell>
          <cell r="S1630" t="str">
            <v/>
          </cell>
          <cell r="T1630">
            <v>99.081</v>
          </cell>
          <cell r="U1630">
            <v>0.081917</v>
          </cell>
          <cell r="V1630">
            <v>0.013006000000000004</v>
          </cell>
          <cell r="W1630" t="str">
            <v>Level-1</v>
          </cell>
          <cell r="X1630" t="str">
            <v>Maturity</v>
          </cell>
          <cell r="Y1630" t="str">
            <v/>
          </cell>
          <cell r="Z1630">
            <v>0</v>
          </cell>
          <cell r="AA1630" t="str">
            <v/>
          </cell>
          <cell r="AB1630" t="str">
            <v/>
          </cell>
          <cell r="AC1630" t="str">
            <v/>
          </cell>
          <cell r="AD1630" t="str">
            <v/>
          </cell>
          <cell r="AE1630" t="str">
            <v/>
          </cell>
          <cell r="AF1630" t="str">
            <v/>
          </cell>
          <cell r="AG1630" t="str">
            <v/>
          </cell>
          <cell r="AH1630" t="str">
            <v/>
          </cell>
          <cell r="AI1630" t="str">
            <v/>
          </cell>
          <cell r="AJ1630" t="str">
            <v/>
          </cell>
          <cell r="AK1630" t="str">
            <v/>
          </cell>
        </row>
        <row r="1631">
          <cell r="C1631" t="str">
            <v>INE557F08FU2</v>
          </cell>
          <cell r="D1631" t="str">
            <v>National Housing Bank</v>
          </cell>
          <cell r="E1631" t="str">
            <v>NHB 07.83% 07-Apr-2027 P/C 28-Feb-2025</v>
          </cell>
          <cell r="F1631" t="str">
            <v>Bond</v>
          </cell>
          <cell r="G1631">
            <v>45716</v>
          </cell>
          <cell r="H1631">
            <v>0.0783</v>
          </cell>
          <cell r="I1631">
            <v>100</v>
          </cell>
          <cell r="J1631">
            <v>100.1011</v>
          </cell>
          <cell r="K1631">
            <v>0.0762</v>
          </cell>
          <cell r="L1631">
            <v>0.006100000000000008</v>
          </cell>
          <cell r="M1631" t="str">
            <v>Put and Call</v>
          </cell>
          <cell r="N1631">
            <v>45716</v>
          </cell>
          <cell r="O1631">
            <v>0.7705367168201213</v>
          </cell>
          <cell r="P1631">
            <v>0.7666109042373959</v>
          </cell>
          <cell r="Q1631">
            <v>0.7123312620678275</v>
          </cell>
          <cell r="R1631" t="str">
            <v>CRISIL AAA</v>
          </cell>
          <cell r="S1631" t="str">
            <v/>
          </cell>
          <cell r="T1631">
            <v>100.1021</v>
          </cell>
          <cell r="U1631">
            <v>0.0762</v>
          </cell>
          <cell r="V1631">
            <v>0.005500000000000005</v>
          </cell>
          <cell r="W1631" t="str">
            <v>Level-3</v>
          </cell>
          <cell r="X1631" t="str">
            <v>Deemed Maturity</v>
          </cell>
          <cell r="Y1631" t="str">
            <v/>
          </cell>
          <cell r="Z1631">
            <v>0</v>
          </cell>
          <cell r="AA1631">
            <v>1</v>
          </cell>
          <cell r="AB1631">
            <v>1</v>
          </cell>
          <cell r="AC1631" t="str">
            <v/>
          </cell>
          <cell r="AD1631" t="str">
            <v/>
          </cell>
          <cell r="AE1631" t="str">
            <v/>
          </cell>
          <cell r="AF1631" t="str">
            <v/>
          </cell>
          <cell r="AG1631" t="str">
            <v/>
          </cell>
          <cell r="AH1631" t="str">
            <v/>
          </cell>
          <cell r="AI1631" t="str">
            <v/>
          </cell>
          <cell r="AJ1631" t="str">
            <v/>
          </cell>
          <cell r="AK1631" t="str">
            <v/>
          </cell>
        </row>
        <row r="1632">
          <cell r="C1632" t="str">
            <v>INE202E08193</v>
          </cell>
          <cell r="D1632" t="str">
            <v>Indian Renewable Energy Development Agency Ltd.</v>
          </cell>
          <cell r="E1632" t="str">
            <v>IREDA 7.59% (SeriesXVH) 26-Jul-2034</v>
          </cell>
          <cell r="F1632" t="str">
            <v>Bond</v>
          </cell>
          <cell r="G1632">
            <v>49151</v>
          </cell>
          <cell r="H1632">
            <v>0.0759</v>
          </cell>
          <cell r="I1632">
            <v>100</v>
          </cell>
          <cell r="J1632">
            <v>100.0265</v>
          </cell>
          <cell r="K1632">
            <v>0.07585</v>
          </cell>
          <cell r="L1632">
            <v>0.005250000000000005</v>
          </cell>
          <cell r="M1632" t="str">
            <v>Maturity</v>
          </cell>
          <cell r="N1632">
            <v>49151</v>
          </cell>
          <cell r="O1632">
            <v>10.178082191780822</v>
          </cell>
          <cell r="P1632">
            <v>7.358080311740465</v>
          </cell>
          <cell r="Q1632">
            <v>6.839318038518813</v>
          </cell>
          <cell r="R1632" t="str">
            <v>[ICRA]AAA</v>
          </cell>
          <cell r="S1632" t="str">
            <v/>
          </cell>
          <cell r="T1632">
            <v>100.027</v>
          </cell>
          <cell r="U1632">
            <v>0.07585</v>
          </cell>
          <cell r="V1632">
            <v>0.005204</v>
          </cell>
          <cell r="W1632" t="str">
            <v>Level-3</v>
          </cell>
          <cell r="X1632" t="str">
            <v>Maturity</v>
          </cell>
          <cell r="Y1632" t="str">
            <v/>
          </cell>
          <cell r="Z1632">
            <v>0</v>
          </cell>
          <cell r="AA1632" t="str">
            <v/>
          </cell>
          <cell r="AB1632" t="str">
            <v/>
          </cell>
          <cell r="AC1632" t="str">
            <v/>
          </cell>
          <cell r="AD1632" t="str">
            <v/>
          </cell>
          <cell r="AE1632" t="str">
            <v/>
          </cell>
          <cell r="AF1632" t="str">
            <v/>
          </cell>
          <cell r="AG1632" t="str">
            <v/>
          </cell>
          <cell r="AH1632" t="str">
            <v/>
          </cell>
          <cell r="AI1632" t="str">
            <v/>
          </cell>
          <cell r="AJ1632" t="str">
            <v/>
          </cell>
          <cell r="AK1632" t="str">
            <v/>
          </cell>
        </row>
        <row r="1633">
          <cell r="C1633" t="str">
            <v>INE114A07620</v>
          </cell>
          <cell r="D1633" t="str">
            <v>Steel Authority Of India Ltd.</v>
          </cell>
          <cell r="E1633" t="str">
            <v>SAIL 08.80% (XXIVTH Issue I Series AK-XI) 26-Oct-2024</v>
          </cell>
          <cell r="F1633" t="str">
            <v>Bond</v>
          </cell>
          <cell r="G1633">
            <v>45591</v>
          </cell>
          <cell r="H1633">
            <v>0.088</v>
          </cell>
          <cell r="I1633">
            <v>100</v>
          </cell>
          <cell r="J1633">
            <v>100.2003</v>
          </cell>
          <cell r="K1633">
            <v>0.0791</v>
          </cell>
          <cell r="L1633">
            <v>0.009064128311258288</v>
          </cell>
          <cell r="M1633" t="str">
            <v>Maturity</v>
          </cell>
          <cell r="N1633">
            <v>45591</v>
          </cell>
          <cell r="O1633">
            <v>0.42896174863387976</v>
          </cell>
          <cell r="P1633">
            <v>0.4262295081967213</v>
          </cell>
          <cell r="Q1633">
            <v>0.3949861071232706</v>
          </cell>
          <cell r="R1633" t="str">
            <v>IND AA</v>
          </cell>
          <cell r="S1633" t="str">
            <v/>
          </cell>
          <cell r="T1633">
            <v>100.2023</v>
          </cell>
          <cell r="U1633">
            <v>0.0791</v>
          </cell>
          <cell r="V1633">
            <v>0.009180047619047615</v>
          </cell>
          <cell r="W1633" t="str">
            <v>Level-3</v>
          </cell>
          <cell r="X1633" t="str">
            <v>Maturity</v>
          </cell>
          <cell r="Y1633" t="str">
            <v/>
          </cell>
          <cell r="Z1633">
            <v>0</v>
          </cell>
          <cell r="AA1633" t="str">
            <v/>
          </cell>
          <cell r="AB1633" t="str">
            <v/>
          </cell>
          <cell r="AC1633" t="str">
            <v/>
          </cell>
          <cell r="AD1633" t="str">
            <v/>
          </cell>
          <cell r="AE1633" t="str">
            <v/>
          </cell>
          <cell r="AF1633" t="str">
            <v/>
          </cell>
          <cell r="AG1633" t="str">
            <v/>
          </cell>
          <cell r="AH1633" t="str">
            <v/>
          </cell>
          <cell r="AI1633" t="str">
            <v/>
          </cell>
          <cell r="AJ1633" t="str">
            <v/>
          </cell>
          <cell r="AK1633" t="str">
            <v/>
          </cell>
        </row>
        <row r="1634">
          <cell r="C1634" t="str">
            <v>INE975F07ID8</v>
          </cell>
          <cell r="D1634" t="str">
            <v>Kotak Mahindra Investments Ltd.</v>
          </cell>
          <cell r="E1634" t="str">
            <v>Kotak Mahindra Inv 08.1577%  23-Feb-2026</v>
          </cell>
          <cell r="F1634" t="str">
            <v>Bond</v>
          </cell>
          <cell r="G1634">
            <v>46076</v>
          </cell>
          <cell r="H1634">
            <v>0.081577</v>
          </cell>
          <cell r="I1634">
            <v>100</v>
          </cell>
          <cell r="J1634">
            <v>99.9528</v>
          </cell>
          <cell r="K1634">
            <v>0.0815</v>
          </cell>
          <cell r="L1634">
            <v>0.010937000000000002</v>
          </cell>
          <cell r="M1634" t="str">
            <v>Maturity</v>
          </cell>
          <cell r="N1634">
            <v>46076</v>
          </cell>
          <cell r="O1634">
            <v>1.7568306010928962</v>
          </cell>
          <cell r="P1634">
            <v>1.6786791992359156</v>
          </cell>
          <cell r="Q1634">
            <v>1.552176790786792</v>
          </cell>
          <cell r="R1634" t="str">
            <v>CRISIL AAA</v>
          </cell>
          <cell r="S1634" t="str">
            <v/>
          </cell>
          <cell r="T1634">
            <v>99.9533</v>
          </cell>
          <cell r="U1634">
            <v>0.0815</v>
          </cell>
          <cell r="V1634">
            <v>0.010955999999999994</v>
          </cell>
          <cell r="W1634" t="str">
            <v>Level-3</v>
          </cell>
          <cell r="X1634" t="str">
            <v>Maturity</v>
          </cell>
          <cell r="Y1634" t="str">
            <v/>
          </cell>
          <cell r="Z1634">
            <v>0</v>
          </cell>
          <cell r="AA1634" t="str">
            <v/>
          </cell>
          <cell r="AB1634" t="str">
            <v/>
          </cell>
          <cell r="AC1634" t="str">
            <v/>
          </cell>
          <cell r="AD1634" t="str">
            <v/>
          </cell>
          <cell r="AE1634" t="str">
            <v/>
          </cell>
          <cell r="AF1634" t="str">
            <v/>
          </cell>
          <cell r="AG1634" t="str">
            <v/>
          </cell>
          <cell r="AH1634" t="str">
            <v/>
          </cell>
          <cell r="AI1634" t="str">
            <v/>
          </cell>
          <cell r="AJ1634" t="str">
            <v/>
          </cell>
          <cell r="AK1634" t="str">
            <v/>
          </cell>
        </row>
        <row r="1635">
          <cell r="C1635" t="str">
            <v>INE027E07CH5</v>
          </cell>
          <cell r="D1635" t="str">
            <v>L&amp;T Finance Holdings Ltd.</v>
          </cell>
          <cell r="E1635" t="str">
            <v>L&amp;T Finance Holdings Ltd. FORMERLY- L&amp;T Fin Ltd. 07.95% (SERIES N) 27-Feb-2026</v>
          </cell>
          <cell r="F1635" t="str">
            <v>Bond</v>
          </cell>
          <cell r="G1635">
            <v>46080</v>
          </cell>
          <cell r="H1635">
            <v>0.0795</v>
          </cell>
          <cell r="I1635">
            <v>100</v>
          </cell>
          <cell r="J1635">
            <v>99.4691</v>
          </cell>
          <cell r="K1635">
            <v>0.082617</v>
          </cell>
          <cell r="L1635">
            <v>0.012053999999999995</v>
          </cell>
          <cell r="M1635" t="str">
            <v>Maturity</v>
          </cell>
          <cell r="N1635">
            <v>46080</v>
          </cell>
          <cell r="O1635">
            <v>1.7682086982558576</v>
          </cell>
          <cell r="P1635">
            <v>1.6682783162565984</v>
          </cell>
          <cell r="Q1635">
            <v>1.5409681505616468</v>
          </cell>
          <cell r="R1635" t="str">
            <v>CRISIL AAA</v>
          </cell>
          <cell r="S1635" t="str">
            <v/>
          </cell>
          <cell r="T1635">
            <v>99.4685</v>
          </cell>
          <cell r="U1635">
            <v>0.082617</v>
          </cell>
          <cell r="V1635">
            <v>0.013705999999999996</v>
          </cell>
          <cell r="W1635" t="str">
            <v>Level-2</v>
          </cell>
          <cell r="X1635" t="str">
            <v>Maturity</v>
          </cell>
          <cell r="Y1635" t="str">
            <v/>
          </cell>
          <cell r="Z1635">
            <v>0</v>
          </cell>
          <cell r="AA1635" t="str">
            <v/>
          </cell>
          <cell r="AB1635" t="str">
            <v/>
          </cell>
          <cell r="AC1635" t="str">
            <v/>
          </cell>
          <cell r="AD1635" t="str">
            <v/>
          </cell>
          <cell r="AE1635" t="str">
            <v/>
          </cell>
          <cell r="AF1635" t="str">
            <v/>
          </cell>
          <cell r="AG1635" t="str">
            <v/>
          </cell>
          <cell r="AH1635" t="str">
            <v/>
          </cell>
          <cell r="AI1635" t="str">
            <v/>
          </cell>
          <cell r="AJ1635" t="str">
            <v/>
          </cell>
          <cell r="AK1635" t="str">
            <v/>
          </cell>
        </row>
        <row r="1636">
          <cell r="C1636" t="str">
            <v>INE020B08FA2</v>
          </cell>
          <cell r="D1636" t="str">
            <v>Rural Electrification Corporation Ltd.</v>
          </cell>
          <cell r="E1636" t="str">
            <v>RECL 07.59% (Series 232-A) 31-May-2027</v>
          </cell>
          <cell r="F1636" t="str">
            <v>Bond</v>
          </cell>
          <cell r="G1636">
            <v>46538</v>
          </cell>
          <cell r="H1636">
            <v>0.0759</v>
          </cell>
          <cell r="I1636">
            <v>100</v>
          </cell>
          <cell r="J1636">
            <v>99.918</v>
          </cell>
          <cell r="K1636">
            <v>0.075954</v>
          </cell>
          <cell r="L1636">
            <v>0.005749999999999991</v>
          </cell>
          <cell r="M1636" t="str">
            <v>Maturity</v>
          </cell>
          <cell r="N1636">
            <v>46538</v>
          </cell>
          <cell r="O1636">
            <v>3.0246575342465754</v>
          </cell>
          <cell r="P1636">
            <v>2.7984165562542773</v>
          </cell>
          <cell r="Q1636">
            <v>2.6008700708899055</v>
          </cell>
          <cell r="R1636" t="str">
            <v>CRISIL AAA</v>
          </cell>
          <cell r="S1636" t="str">
            <v/>
          </cell>
          <cell r="T1636">
            <v>99.9186</v>
          </cell>
          <cell r="U1636">
            <v>0.075954</v>
          </cell>
          <cell r="V1636">
            <v>0.005958999999999992</v>
          </cell>
          <cell r="W1636" t="str">
            <v>Level-2</v>
          </cell>
          <cell r="X1636" t="str">
            <v>Maturity</v>
          </cell>
          <cell r="Y1636" t="str">
            <v/>
          </cell>
          <cell r="Z1636">
            <v>0</v>
          </cell>
          <cell r="AA1636" t="str">
            <v/>
          </cell>
          <cell r="AB1636" t="str">
            <v/>
          </cell>
          <cell r="AC1636" t="str">
            <v/>
          </cell>
          <cell r="AD1636" t="str">
            <v/>
          </cell>
          <cell r="AE1636" t="str">
            <v/>
          </cell>
          <cell r="AF1636" t="str">
            <v/>
          </cell>
          <cell r="AG1636" t="str">
            <v/>
          </cell>
          <cell r="AH1636" t="str">
            <v/>
          </cell>
          <cell r="AI1636" t="str">
            <v/>
          </cell>
          <cell r="AJ1636" t="str">
            <v/>
          </cell>
          <cell r="AK1636" t="str">
            <v/>
          </cell>
        </row>
        <row r="1637">
          <cell r="C1637" t="str">
            <v>INE557F08FW8</v>
          </cell>
          <cell r="D1637" t="str">
            <v>National Housing Bank</v>
          </cell>
          <cell r="E1637" t="str">
            <v>NHB 07.79%  06-Jul-2027 P/C 22-Apr-2025</v>
          </cell>
          <cell r="F1637" t="str">
            <v>Bond</v>
          </cell>
          <cell r="G1637">
            <v>45769</v>
          </cell>
          <cell r="H1637">
            <v>0.0779</v>
          </cell>
          <cell r="I1637">
            <v>100</v>
          </cell>
          <cell r="J1637">
            <v>100.1566</v>
          </cell>
          <cell r="K1637">
            <v>0.0758</v>
          </cell>
          <cell r="L1637">
            <v>0.0056820000000000065</v>
          </cell>
          <cell r="M1637" t="str">
            <v>Put and Call</v>
          </cell>
          <cell r="N1637">
            <v>45769</v>
          </cell>
          <cell r="O1637">
            <v>0.9178082191780822</v>
          </cell>
          <cell r="P1637">
            <v>0.9138805773037675</v>
          </cell>
          <cell r="Q1637">
            <v>0.8494892891836471</v>
          </cell>
          <cell r="R1637" t="str">
            <v>CRISIL AAA</v>
          </cell>
          <cell r="S1637" t="str">
            <v/>
          </cell>
          <cell r="T1637">
            <v>100.1578</v>
          </cell>
          <cell r="U1637">
            <v>0.0758</v>
          </cell>
          <cell r="V1637">
            <v>0.005500666666666668</v>
          </cell>
          <cell r="W1637" t="str">
            <v>Level-2</v>
          </cell>
          <cell r="X1637" t="str">
            <v>Deemed Maturity</v>
          </cell>
          <cell r="Y1637" t="str">
            <v/>
          </cell>
          <cell r="Z1637">
            <v>0</v>
          </cell>
          <cell r="AA1637">
            <v>1</v>
          </cell>
          <cell r="AB1637">
            <v>1</v>
          </cell>
          <cell r="AC1637" t="str">
            <v/>
          </cell>
          <cell r="AD1637" t="str">
            <v/>
          </cell>
          <cell r="AE1637" t="str">
            <v/>
          </cell>
          <cell r="AF1637" t="str">
            <v/>
          </cell>
          <cell r="AG1637" t="str">
            <v/>
          </cell>
          <cell r="AH1637" t="str">
            <v/>
          </cell>
          <cell r="AI1637" t="str">
            <v/>
          </cell>
          <cell r="AJ1637" t="str">
            <v/>
          </cell>
          <cell r="AK1637" t="str">
            <v/>
          </cell>
        </row>
        <row r="1638">
          <cell r="C1638" t="str">
            <v>INE306N07MT8</v>
          </cell>
          <cell r="D1638" t="str">
            <v>Tata Capital Ltd.</v>
          </cell>
          <cell r="E1638" t="str">
            <v>Tata Capital Ltd. FORMERLY- TCFSL 07.30% (Series C FY 2022-23 Option II) 31-May-2024</v>
          </cell>
          <cell r="F1638" t="str">
            <v>Bond</v>
          </cell>
          <cell r="G1638">
            <v>45443</v>
          </cell>
          <cell r="H1638">
            <v>0.073</v>
          </cell>
          <cell r="I1638">
            <v>100</v>
          </cell>
          <cell r="J1638">
            <v>99.9878</v>
          </cell>
          <cell r="K1638">
            <v>0.0741</v>
          </cell>
          <cell r="L1638">
            <v>0.007043134615384625</v>
          </cell>
          <cell r="M1638" t="str">
            <v>Maturity</v>
          </cell>
          <cell r="N1638">
            <v>45443</v>
          </cell>
          <cell r="O1638">
            <v>0.02459016393442623</v>
          </cell>
          <cell r="P1638">
            <v>0.02185792349726776</v>
          </cell>
          <cell r="Q1638">
            <v>0.020349989290818136</v>
          </cell>
          <cell r="R1638" t="str">
            <v>[ICRA]AAA</v>
          </cell>
          <cell r="S1638" t="str">
            <v/>
          </cell>
          <cell r="T1638">
            <v>99.9861</v>
          </cell>
          <cell r="U1638">
            <v>0.0741</v>
          </cell>
          <cell r="V1638">
            <v>0.0075113636363636355</v>
          </cell>
          <cell r="W1638" t="str">
            <v>Level-3</v>
          </cell>
          <cell r="X1638" t="str">
            <v>Maturity</v>
          </cell>
          <cell r="Y1638" t="str">
            <v/>
          </cell>
          <cell r="Z1638">
            <v>0</v>
          </cell>
          <cell r="AA1638" t="str">
            <v/>
          </cell>
          <cell r="AB1638" t="str">
            <v/>
          </cell>
          <cell r="AC1638" t="str">
            <v/>
          </cell>
          <cell r="AD1638" t="str">
            <v/>
          </cell>
          <cell r="AE1638" t="str">
            <v/>
          </cell>
          <cell r="AF1638" t="str">
            <v/>
          </cell>
          <cell r="AG1638" t="str">
            <v/>
          </cell>
          <cell r="AH1638" t="str">
            <v/>
          </cell>
          <cell r="AI1638" t="str">
            <v/>
          </cell>
          <cell r="AJ1638" t="str">
            <v/>
          </cell>
          <cell r="AK1638" t="str">
            <v/>
          </cell>
        </row>
        <row r="1639">
          <cell r="C1639" t="str">
            <v>INE357L07481</v>
          </cell>
          <cell r="D1639" t="str">
            <v>Nomura Capital (India) Pvt. Ltd.</v>
          </cell>
          <cell r="E1639" t="str">
            <v>Nomura Capital  08.85% (Series 03/2024) 03-Mar-2028</v>
          </cell>
          <cell r="F1639" t="str">
            <v>Bond</v>
          </cell>
          <cell r="G1639">
            <v>46815</v>
          </cell>
          <cell r="H1639">
            <v>0.0885</v>
          </cell>
          <cell r="I1639">
            <v>100</v>
          </cell>
          <cell r="J1639">
            <v>99.9354</v>
          </cell>
          <cell r="K1639">
            <v>0.0887</v>
          </cell>
          <cell r="L1639">
            <v>0.018496</v>
          </cell>
          <cell r="M1639" t="str">
            <v>Maturity</v>
          </cell>
          <cell r="N1639">
            <v>46815</v>
          </cell>
          <cell r="O1639">
            <v>3.7811662549592033</v>
          </cell>
          <cell r="P1639">
            <v>3.3447177868281592</v>
          </cell>
          <cell r="Q1639">
            <v>3.0722125349758054</v>
          </cell>
          <cell r="R1639" t="str">
            <v>IND AAA</v>
          </cell>
          <cell r="S1639" t="str">
            <v/>
          </cell>
          <cell r="T1639">
            <v>99.9361</v>
          </cell>
          <cell r="U1639">
            <v>0.0887</v>
          </cell>
          <cell r="V1639">
            <v>0.018158999999999995</v>
          </cell>
          <cell r="W1639" t="str">
            <v>Level-3</v>
          </cell>
          <cell r="X1639" t="str">
            <v>Maturity</v>
          </cell>
          <cell r="Y1639" t="str">
            <v/>
          </cell>
          <cell r="Z1639">
            <v>0</v>
          </cell>
          <cell r="AA1639" t="str">
            <v/>
          </cell>
          <cell r="AB1639" t="str">
            <v/>
          </cell>
          <cell r="AC1639" t="str">
            <v/>
          </cell>
          <cell r="AD1639" t="str">
            <v/>
          </cell>
          <cell r="AE1639" t="str">
            <v/>
          </cell>
          <cell r="AF1639" t="str">
            <v/>
          </cell>
          <cell r="AG1639" t="str">
            <v/>
          </cell>
          <cell r="AH1639" t="str">
            <v/>
          </cell>
          <cell r="AI1639" t="str">
            <v/>
          </cell>
          <cell r="AJ1639" t="str">
            <v/>
          </cell>
          <cell r="AK1639" t="str">
            <v/>
          </cell>
        </row>
        <row r="1640">
          <cell r="C1640" t="str">
            <v>INE896L07975</v>
          </cell>
          <cell r="D1640" t="str">
            <v>Indostar Capital Finance Ltd.</v>
          </cell>
          <cell r="E1640" t="str">
            <v>Indostar Capital Finance Ltd. 9.95% Taxable 28-Nov-2026</v>
          </cell>
          <cell r="F1640" t="str">
            <v>Bond</v>
          </cell>
          <cell r="G1640">
            <v>46354</v>
          </cell>
          <cell r="H1640">
            <v>0.0995</v>
          </cell>
          <cell r="I1640">
            <v>100</v>
          </cell>
          <cell r="J1640">
            <v>98.5884</v>
          </cell>
          <cell r="K1640">
            <v>0.11025</v>
          </cell>
          <cell r="L1640">
            <v>0.038904999999999995</v>
          </cell>
          <cell r="M1640" t="str">
            <v>Maturity</v>
          </cell>
          <cell r="N1640">
            <v>46354</v>
          </cell>
          <cell r="O1640">
            <v>2.5184370087581405</v>
          </cell>
          <cell r="P1640">
            <v>2.2026752440042086</v>
          </cell>
          <cell r="Q1640">
            <v>2.143592476374146</v>
          </cell>
          <cell r="R1640" t="str">
            <v>CARE AA-</v>
          </cell>
          <cell r="S1640" t="str">
            <v/>
          </cell>
          <cell r="T1640">
            <v>98.5868</v>
          </cell>
          <cell r="U1640">
            <v>0.11025</v>
          </cell>
          <cell r="V1640">
            <v>0.009579999999999991</v>
          </cell>
          <cell r="W1640" t="str">
            <v>Level-3</v>
          </cell>
          <cell r="X1640" t="str">
            <v>Maturity</v>
          </cell>
          <cell r="Y1640" t="str">
            <v/>
          </cell>
          <cell r="Z1640">
            <v>0</v>
          </cell>
          <cell r="AA1640" t="str">
            <v/>
          </cell>
          <cell r="AB1640" t="str">
            <v/>
          </cell>
          <cell r="AC1640" t="str">
            <v/>
          </cell>
          <cell r="AD1640" t="str">
            <v/>
          </cell>
          <cell r="AE1640" t="str">
            <v/>
          </cell>
          <cell r="AF1640" t="str">
            <v/>
          </cell>
          <cell r="AG1640" t="str">
            <v/>
          </cell>
          <cell r="AH1640" t="str">
            <v/>
          </cell>
          <cell r="AI1640" t="str">
            <v/>
          </cell>
          <cell r="AJ1640" t="str">
            <v/>
          </cell>
          <cell r="AK1640" t="str">
            <v/>
          </cell>
        </row>
        <row r="1641">
          <cell r="C1641" t="str">
            <v>INE860H07GT8</v>
          </cell>
          <cell r="D1641" t="str">
            <v>Aditya Birla Finance Ltd.</v>
          </cell>
          <cell r="E1641" t="str">
            <v>Aditya Birla Finance 08.65% (Series C1 Option I) 12-Jun-2024</v>
          </cell>
          <cell r="F1641" t="str">
            <v>Bond</v>
          </cell>
          <cell r="G1641">
            <v>45455</v>
          </cell>
          <cell r="H1641">
            <v>0.0865</v>
          </cell>
          <cell r="I1641">
            <v>100</v>
          </cell>
          <cell r="J1641">
            <v>100.0098</v>
          </cell>
          <cell r="K1641">
            <v>0.0782</v>
          </cell>
          <cell r="L1641">
            <v>0.011143134615384631</v>
          </cell>
          <cell r="M1641" t="str">
            <v>Maturity</v>
          </cell>
          <cell r="N1641">
            <v>45455</v>
          </cell>
          <cell r="O1641">
            <v>0.05737704918032787</v>
          </cell>
          <cell r="P1641">
            <v>0.0546448087431694</v>
          </cell>
          <cell r="Q1641">
            <v>0.050681514323102764</v>
          </cell>
          <cell r="R1641" t="str">
            <v>[ICRA]AAA</v>
          </cell>
          <cell r="S1641" t="str">
            <v/>
          </cell>
          <cell r="T1641">
            <v>100.0104</v>
          </cell>
          <cell r="U1641">
            <v>0.0782</v>
          </cell>
          <cell r="V1641">
            <v>0.011911363636363637</v>
          </cell>
          <cell r="W1641" t="str">
            <v>Level-3</v>
          </cell>
          <cell r="X1641" t="str">
            <v>Maturity</v>
          </cell>
          <cell r="Y1641" t="str">
            <v/>
          </cell>
          <cell r="Z1641">
            <v>0</v>
          </cell>
          <cell r="AA1641" t="str">
            <v/>
          </cell>
          <cell r="AB1641" t="str">
            <v/>
          </cell>
          <cell r="AC1641" t="str">
            <v/>
          </cell>
          <cell r="AD1641" t="str">
            <v/>
          </cell>
          <cell r="AE1641" t="str">
            <v/>
          </cell>
          <cell r="AF1641" t="str">
            <v/>
          </cell>
          <cell r="AG1641" t="str">
            <v/>
          </cell>
          <cell r="AH1641" t="str">
            <v/>
          </cell>
          <cell r="AI1641" t="str">
            <v/>
          </cell>
          <cell r="AJ1641" t="str">
            <v/>
          </cell>
          <cell r="AK1641" t="str">
            <v/>
          </cell>
        </row>
        <row r="1642">
          <cell r="C1642" t="str">
            <v>INE487H07021</v>
          </cell>
          <cell r="D1642" t="str">
            <v>Millennia Realtors Pvt. Ltd.</v>
          </cell>
          <cell r="E1642" t="str">
            <v>Millennia Realtors 09.90% 17-Apr-2026</v>
          </cell>
          <cell r="F1642" t="str">
            <v>Bond</v>
          </cell>
          <cell r="G1642">
            <v>46129</v>
          </cell>
          <cell r="H1642">
            <v>0.099</v>
          </cell>
          <cell r="I1642">
            <v>100</v>
          </cell>
          <cell r="J1642">
            <v>99.8704</v>
          </cell>
          <cell r="K1642">
            <v>0.104439</v>
          </cell>
          <cell r="L1642">
            <v>0.033876</v>
          </cell>
          <cell r="M1642" t="str">
            <v>Maturity</v>
          </cell>
          <cell r="N1642">
            <v>46129</v>
          </cell>
          <cell r="O1642">
            <v>1.904109589041096</v>
          </cell>
          <cell r="P1642">
            <v>1.7389385928470245</v>
          </cell>
          <cell r="Q1642">
            <v>1.723934757667356</v>
          </cell>
          <cell r="R1642" t="str">
            <v>[ICRA]A+</v>
          </cell>
          <cell r="S1642" t="str">
            <v/>
          </cell>
          <cell r="T1642">
            <v>99.8703</v>
          </cell>
          <cell r="U1642">
            <v>0.104439</v>
          </cell>
          <cell r="V1642">
            <v>0.033894999999999995</v>
          </cell>
          <cell r="W1642" t="str">
            <v>Level-3</v>
          </cell>
          <cell r="X1642" t="str">
            <v>Maturity</v>
          </cell>
          <cell r="Y1642">
            <v>0.0025</v>
          </cell>
          <cell r="Z1642">
            <v>0</v>
          </cell>
          <cell r="AA1642" t="str">
            <v/>
          </cell>
          <cell r="AB1642" t="str">
            <v/>
          </cell>
          <cell r="AC1642" t="str">
            <v/>
          </cell>
          <cell r="AD1642" t="str">
            <v/>
          </cell>
          <cell r="AE1642" t="str">
            <v/>
          </cell>
          <cell r="AF1642" t="str">
            <v/>
          </cell>
          <cell r="AG1642" t="str">
            <v/>
          </cell>
          <cell r="AH1642" t="str">
            <v/>
          </cell>
          <cell r="AI1642" t="str">
            <v/>
          </cell>
          <cell r="AJ1642" t="str">
            <v/>
          </cell>
          <cell r="AK1642" t="str">
            <v/>
          </cell>
        </row>
        <row r="1643">
          <cell r="C1643" t="str">
            <v>INE752E08742</v>
          </cell>
          <cell r="D1643" t="str">
            <v>Power Grid Corporation of India Ltd.</v>
          </cell>
          <cell r="E1643" t="str">
            <v>PGC 07.55% (LXXVII Issue 2024-25 ) 21-Apr-2034</v>
          </cell>
          <cell r="F1643" t="str">
            <v>Bond</v>
          </cell>
          <cell r="G1643">
            <v>49055</v>
          </cell>
          <cell r="H1643">
            <v>0.0755</v>
          </cell>
          <cell r="I1643">
            <v>100</v>
          </cell>
          <cell r="J1643">
            <v>100.0135</v>
          </cell>
          <cell r="K1643">
            <v>0.075421</v>
          </cell>
          <cell r="L1643">
            <v>0.004762000000000002</v>
          </cell>
          <cell r="M1643" t="str">
            <v>Maturity</v>
          </cell>
          <cell r="N1643">
            <v>49055</v>
          </cell>
          <cell r="O1643">
            <v>9.915068493150685</v>
          </cell>
          <cell r="P1643">
            <v>4.407604208652075</v>
          </cell>
          <cell r="Q1643">
            <v>4.098491854494264</v>
          </cell>
          <cell r="R1643" t="str">
            <v>CRISIL AAA</v>
          </cell>
          <cell r="S1643" t="str">
            <v/>
          </cell>
          <cell r="T1643">
            <v>100.0141</v>
          </cell>
          <cell r="U1643">
            <v>0.075421</v>
          </cell>
          <cell r="V1643">
            <v>0.004529000000000005</v>
          </cell>
          <cell r="W1643" t="str">
            <v>Level-3</v>
          </cell>
          <cell r="X1643" t="str">
            <v>Maturity</v>
          </cell>
          <cell r="Y1643" t="str">
            <v/>
          </cell>
          <cell r="Z1643">
            <v>0</v>
          </cell>
          <cell r="AA1643" t="str">
            <v/>
          </cell>
          <cell r="AB1643" t="str">
            <v/>
          </cell>
          <cell r="AC1643" t="str">
            <v/>
          </cell>
          <cell r="AD1643">
            <v>9</v>
          </cell>
          <cell r="AE1643" t="str">
            <v/>
          </cell>
          <cell r="AF1643" t="str">
            <v/>
          </cell>
          <cell r="AG1643" t="str">
            <v/>
          </cell>
          <cell r="AH1643" t="str">
            <v/>
          </cell>
          <cell r="AI1643" t="str">
            <v/>
          </cell>
          <cell r="AJ1643" t="str">
            <v/>
          </cell>
          <cell r="AK1643" t="str">
            <v/>
          </cell>
        </row>
        <row r="1644">
          <cell r="C1644" t="str">
            <v>INE535H07BM2</v>
          </cell>
          <cell r="D1644" t="str">
            <v>SMFG India Credit Co. Ltd.</v>
          </cell>
          <cell r="E1644" t="str">
            <v>SMFG India Credit Co. (Erstwhile Fullerton India Credit Co. Ltd.) 06.80% (Series 92) 28-Mar-2025</v>
          </cell>
          <cell r="F1644" t="str">
            <v>Bond</v>
          </cell>
          <cell r="G1644">
            <v>45744</v>
          </cell>
          <cell r="H1644">
            <v>0.068</v>
          </cell>
          <cell r="I1644">
            <v>100</v>
          </cell>
          <cell r="J1644">
            <v>98.7476</v>
          </cell>
          <cell r="K1644">
            <v>0.083</v>
          </cell>
          <cell r="L1644">
            <v>0.012979411764705892</v>
          </cell>
          <cell r="M1644" t="str">
            <v>Maturity</v>
          </cell>
          <cell r="N1644">
            <v>45744</v>
          </cell>
          <cell r="O1644">
            <v>0.8493150684931506</v>
          </cell>
          <cell r="P1644">
            <v>0.8465753424657534</v>
          </cell>
          <cell r="Q1644">
            <v>0.7816946837172238</v>
          </cell>
          <cell r="R1644" t="str">
            <v>[ICRA]AAA</v>
          </cell>
          <cell r="S1644" t="str">
            <v/>
          </cell>
          <cell r="T1644">
            <v>98.745</v>
          </cell>
          <cell r="U1644">
            <v>0.083</v>
          </cell>
          <cell r="V1644">
            <v>0.0127935</v>
          </cell>
          <cell r="W1644" t="str">
            <v>Level-3</v>
          </cell>
          <cell r="X1644" t="str">
            <v>Maturity</v>
          </cell>
          <cell r="Y1644" t="str">
            <v/>
          </cell>
          <cell r="Z1644">
            <v>0</v>
          </cell>
          <cell r="AA1644" t="str">
            <v/>
          </cell>
          <cell r="AB1644" t="str">
            <v/>
          </cell>
          <cell r="AC1644" t="str">
            <v/>
          </cell>
          <cell r="AD1644" t="str">
            <v/>
          </cell>
          <cell r="AE1644" t="str">
            <v/>
          </cell>
          <cell r="AF1644" t="str">
            <v/>
          </cell>
          <cell r="AG1644" t="str">
            <v/>
          </cell>
          <cell r="AH1644" t="str">
            <v/>
          </cell>
          <cell r="AI1644" t="str">
            <v/>
          </cell>
          <cell r="AJ1644" t="str">
            <v/>
          </cell>
          <cell r="AK1644" t="str">
            <v/>
          </cell>
        </row>
        <row r="1645">
          <cell r="C1645" t="str">
            <v>INE033L07GQ0</v>
          </cell>
          <cell r="D1645" t="str">
            <v>Tata Capital Housing Finance Ltd.</v>
          </cell>
          <cell r="E1645" t="str">
            <v>TCHFL 08.30% (Series III Tranche I) 14-Jan-2025</v>
          </cell>
          <cell r="F1645" t="str">
            <v>Bond</v>
          </cell>
          <cell r="G1645">
            <v>45671</v>
          </cell>
          <cell r="H1645">
            <v>0.083</v>
          </cell>
          <cell r="I1645">
            <v>100</v>
          </cell>
          <cell r="J1645">
            <v>100.101</v>
          </cell>
          <cell r="K1645">
            <v>0.079</v>
          </cell>
          <cell r="L1645">
            <v>0.008900000000000005</v>
          </cell>
          <cell r="M1645" t="str">
            <v>Maturity</v>
          </cell>
          <cell r="N1645">
            <v>45671</v>
          </cell>
          <cell r="O1645">
            <v>0.6475409836065574</v>
          </cell>
          <cell r="P1645">
            <v>0.644808743169399</v>
          </cell>
          <cell r="Q1645">
            <v>0.5975984644758099</v>
          </cell>
          <cell r="R1645" t="str">
            <v>CRISIL AAA</v>
          </cell>
          <cell r="S1645" t="str">
            <v/>
          </cell>
          <cell r="T1645">
            <v>100.1025</v>
          </cell>
          <cell r="U1645">
            <v>0.079</v>
          </cell>
          <cell r="V1645">
            <v>0.010199999999999987</v>
          </cell>
          <cell r="W1645" t="str">
            <v>Level-3</v>
          </cell>
          <cell r="X1645" t="str">
            <v>Maturity</v>
          </cell>
          <cell r="Y1645" t="str">
            <v/>
          </cell>
          <cell r="Z1645">
            <v>0</v>
          </cell>
          <cell r="AA1645" t="str">
            <v/>
          </cell>
          <cell r="AB1645" t="str">
            <v/>
          </cell>
          <cell r="AC1645" t="str">
            <v/>
          </cell>
          <cell r="AD1645" t="str">
            <v/>
          </cell>
          <cell r="AE1645" t="str">
            <v>&gt;=3 entities</v>
          </cell>
          <cell r="AF1645">
            <v>1</v>
          </cell>
          <cell r="AG1645">
            <v>4</v>
          </cell>
          <cell r="AH1645">
            <v>0</v>
          </cell>
          <cell r="AI1645" t="str">
            <v/>
          </cell>
          <cell r="AJ1645" t="str">
            <v/>
          </cell>
          <cell r="AK1645" t="str">
            <v/>
          </cell>
        </row>
        <row r="1646">
          <cell r="C1646" t="str">
            <v>INE891K07804</v>
          </cell>
          <cell r="D1646" t="str">
            <v>Axis Finance Ltd.</v>
          </cell>
          <cell r="E1646" t="str">
            <v>Axis Finance 07.51% (series 04 /2022-23) 24-Oct-2025</v>
          </cell>
          <cell r="F1646" t="str">
            <v>Bond</v>
          </cell>
          <cell r="G1646">
            <v>45954</v>
          </cell>
          <cell r="H1646">
            <v>0.0751</v>
          </cell>
          <cell r="I1646">
            <v>100</v>
          </cell>
          <cell r="J1646">
            <v>99.1152</v>
          </cell>
          <cell r="K1646">
            <v>0.0818</v>
          </cell>
          <cell r="L1646">
            <v>0.011236999999999997</v>
          </cell>
          <cell r="M1646" t="str">
            <v>Maturity</v>
          </cell>
          <cell r="N1646">
            <v>45954</v>
          </cell>
          <cell r="O1646">
            <v>1.4239464031738902</v>
          </cell>
          <cell r="P1646">
            <v>1.3286775824818682</v>
          </cell>
          <cell r="Q1646">
            <v>1.228210004142973</v>
          </cell>
          <cell r="R1646" t="str">
            <v>CRISIL AAA</v>
          </cell>
          <cell r="S1646" t="str">
            <v/>
          </cell>
          <cell r="T1646">
            <v>99.1133</v>
          </cell>
          <cell r="U1646">
            <v>0.0818</v>
          </cell>
          <cell r="V1646">
            <v>0.011256000000000002</v>
          </cell>
          <cell r="W1646" t="str">
            <v>Level-3</v>
          </cell>
          <cell r="X1646" t="str">
            <v>Maturity</v>
          </cell>
          <cell r="Y1646" t="str">
            <v/>
          </cell>
          <cell r="Z1646">
            <v>0</v>
          </cell>
          <cell r="AA1646" t="str">
            <v/>
          </cell>
          <cell r="AB1646" t="str">
            <v/>
          </cell>
          <cell r="AC1646" t="str">
            <v/>
          </cell>
          <cell r="AD1646" t="str">
            <v/>
          </cell>
          <cell r="AE1646" t="str">
            <v/>
          </cell>
          <cell r="AF1646" t="str">
            <v/>
          </cell>
          <cell r="AG1646" t="str">
            <v/>
          </cell>
          <cell r="AH1646" t="str">
            <v/>
          </cell>
          <cell r="AI1646" t="str">
            <v/>
          </cell>
          <cell r="AJ1646" t="str">
            <v/>
          </cell>
          <cell r="AK1646" t="str">
            <v/>
          </cell>
        </row>
        <row r="1647">
          <cell r="C1647" t="str">
            <v>INE033L07AZ4</v>
          </cell>
          <cell r="D1647" t="str">
            <v>Tata Capital Housing Finance Ltd.</v>
          </cell>
          <cell r="E1647" t="str">
            <v>TCHFL 09.05% (TCHFL NCD - V- FY 2014-15- ) 23-Jan-2025</v>
          </cell>
          <cell r="F1647" t="str">
            <v>Bond</v>
          </cell>
          <cell r="G1647">
            <v>45680</v>
          </cell>
          <cell r="H1647">
            <v>0.0905</v>
          </cell>
          <cell r="I1647">
            <v>100</v>
          </cell>
          <cell r="J1647">
            <v>100.5774</v>
          </cell>
          <cell r="K1647">
            <v>0.079</v>
          </cell>
          <cell r="L1647">
            <v>0.008900000000000005</v>
          </cell>
          <cell r="M1647" t="str">
            <v>Maturity</v>
          </cell>
          <cell r="N1647">
            <v>45680</v>
          </cell>
          <cell r="O1647">
            <v>0.6721311475409836</v>
          </cell>
          <cell r="P1647">
            <v>0.6693989071038251</v>
          </cell>
          <cell r="Q1647">
            <v>0.6203882364261586</v>
          </cell>
          <cell r="R1647" t="str">
            <v>CRISIL AAA</v>
          </cell>
          <cell r="S1647" t="str">
            <v/>
          </cell>
          <cell r="T1647">
            <v>100.5809</v>
          </cell>
          <cell r="U1647">
            <v>0.079</v>
          </cell>
          <cell r="V1647">
            <v>0.010144999999999987</v>
          </cell>
          <cell r="W1647" t="str">
            <v>Level-3</v>
          </cell>
          <cell r="X1647" t="str">
            <v>Maturity</v>
          </cell>
          <cell r="Y1647" t="str">
            <v/>
          </cell>
          <cell r="Z1647">
            <v>0</v>
          </cell>
          <cell r="AA1647" t="str">
            <v/>
          </cell>
          <cell r="AB1647" t="str">
            <v/>
          </cell>
          <cell r="AC1647" t="str">
            <v/>
          </cell>
          <cell r="AD1647" t="str">
            <v/>
          </cell>
          <cell r="AE1647" t="str">
            <v/>
          </cell>
          <cell r="AF1647" t="str">
            <v/>
          </cell>
          <cell r="AG1647" t="str">
            <v/>
          </cell>
          <cell r="AH1647" t="str">
            <v/>
          </cell>
          <cell r="AI1647" t="str">
            <v/>
          </cell>
          <cell r="AJ1647" t="str">
            <v/>
          </cell>
          <cell r="AK1647" t="str">
            <v/>
          </cell>
        </row>
        <row r="1648">
          <cell r="C1648" t="str">
            <v>INE121A07PP9</v>
          </cell>
          <cell r="D1648" t="str">
            <v>Cholamandalam Investment &amp; Finance Co. Ltd.</v>
          </cell>
          <cell r="E1648" t="str">
            <v>Cholamandalam Investment &amp; Fin 06.80% (Series 593) 25-Oct-2024</v>
          </cell>
          <cell r="F1648" t="str">
            <v>Bond</v>
          </cell>
          <cell r="G1648">
            <v>45590</v>
          </cell>
          <cell r="H1648">
            <v>0.068</v>
          </cell>
          <cell r="I1648">
            <v>100</v>
          </cell>
          <cell r="J1648">
            <v>99.3208</v>
          </cell>
          <cell r="K1648">
            <v>0.0815</v>
          </cell>
          <cell r="L1648">
            <v>0.011464128311258287</v>
          </cell>
          <cell r="M1648" t="str">
            <v>Maturity</v>
          </cell>
          <cell r="N1648">
            <v>45590</v>
          </cell>
          <cell r="O1648">
            <v>0.4262295081967213</v>
          </cell>
          <cell r="P1648">
            <v>0.42349726775956287</v>
          </cell>
          <cell r="Q1648">
            <v>0.3915832341743531</v>
          </cell>
          <cell r="R1648" t="str">
            <v>[ICRA]AA+</v>
          </cell>
          <cell r="S1648" t="str">
            <v/>
          </cell>
          <cell r="T1648">
            <v>99.3172</v>
          </cell>
          <cell r="U1648">
            <v>0.0815</v>
          </cell>
          <cell r="V1648">
            <v>0.012180047619047618</v>
          </cell>
          <cell r="W1648" t="str">
            <v>Level-3</v>
          </cell>
          <cell r="X1648" t="str">
            <v>Maturity</v>
          </cell>
          <cell r="Y1648" t="str">
            <v/>
          </cell>
          <cell r="Z1648">
            <v>0</v>
          </cell>
          <cell r="AA1648" t="str">
            <v/>
          </cell>
          <cell r="AB1648" t="str">
            <v/>
          </cell>
          <cell r="AC1648" t="str">
            <v/>
          </cell>
          <cell r="AD1648" t="str">
            <v/>
          </cell>
          <cell r="AE1648" t="str">
            <v/>
          </cell>
          <cell r="AF1648" t="str">
            <v/>
          </cell>
          <cell r="AG1648" t="str">
            <v/>
          </cell>
          <cell r="AH1648" t="str">
            <v/>
          </cell>
          <cell r="AI1648" t="str">
            <v/>
          </cell>
          <cell r="AJ1648" t="str">
            <v/>
          </cell>
          <cell r="AK1648" t="str">
            <v/>
          </cell>
        </row>
        <row r="1649">
          <cell r="C1649" t="str">
            <v>INE296A07QV5</v>
          </cell>
          <cell r="D1649" t="str">
            <v>Bajaj Finance Ltd.</v>
          </cell>
          <cell r="E1649" t="str">
            <v>Bajaj Finance 08.5452% (Series 248) 06-Jun-2024</v>
          </cell>
          <cell r="F1649" t="str">
            <v>Bond</v>
          </cell>
          <cell r="G1649">
            <v>45449</v>
          </cell>
          <cell r="H1649">
            <v>0.085452</v>
          </cell>
          <cell r="I1649">
            <v>100</v>
          </cell>
          <cell r="J1649">
            <v>100.0124</v>
          </cell>
          <cell r="K1649">
            <v>0.0757</v>
          </cell>
          <cell r="L1649">
            <v>0.008643134615384629</v>
          </cell>
          <cell r="M1649" t="str">
            <v>Maturity</v>
          </cell>
          <cell r="N1649">
            <v>45449</v>
          </cell>
          <cell r="O1649">
            <v>0.040983606557377046</v>
          </cell>
          <cell r="P1649">
            <v>0.03825136612021858</v>
          </cell>
          <cell r="Q1649">
            <v>0.03555951112784102</v>
          </cell>
          <cell r="R1649" t="str">
            <v>CRISIL AAA</v>
          </cell>
          <cell r="S1649" t="str">
            <v/>
          </cell>
          <cell r="T1649">
            <v>100.0135</v>
          </cell>
          <cell r="U1649">
            <v>0.0757</v>
          </cell>
          <cell r="V1649">
            <v>0.009411363636363634</v>
          </cell>
          <cell r="W1649" t="str">
            <v>Level-3</v>
          </cell>
          <cell r="X1649" t="str">
            <v>Maturity</v>
          </cell>
          <cell r="Y1649" t="str">
            <v/>
          </cell>
          <cell r="Z1649">
            <v>0</v>
          </cell>
          <cell r="AA1649" t="str">
            <v/>
          </cell>
          <cell r="AB1649" t="str">
            <v/>
          </cell>
          <cell r="AC1649" t="str">
            <v/>
          </cell>
          <cell r="AD1649" t="str">
            <v/>
          </cell>
          <cell r="AE1649" t="str">
            <v/>
          </cell>
          <cell r="AF1649" t="str">
            <v/>
          </cell>
          <cell r="AG1649" t="str">
            <v/>
          </cell>
          <cell r="AH1649" t="str">
            <v/>
          </cell>
          <cell r="AI1649" t="str">
            <v/>
          </cell>
          <cell r="AJ1649" t="str">
            <v/>
          </cell>
          <cell r="AK1649" t="str">
            <v/>
          </cell>
        </row>
        <row r="1650">
          <cell r="C1650" t="str">
            <v>INE557F08FX6</v>
          </cell>
          <cell r="D1650" t="str">
            <v>National Housing Bank</v>
          </cell>
          <cell r="E1650" t="str">
            <v>NHB 07.51%  04-Apr-2031</v>
          </cell>
          <cell r="F1650" t="str">
            <v>Bond</v>
          </cell>
          <cell r="G1650">
            <v>47942</v>
          </cell>
          <cell r="H1650">
            <v>0.0751</v>
          </cell>
          <cell r="I1650">
            <v>100</v>
          </cell>
          <cell r="J1650">
            <v>100.304</v>
          </cell>
          <cell r="K1650">
            <v>0.0745</v>
          </cell>
          <cell r="L1650">
            <v>0.003965999999999997</v>
          </cell>
          <cell r="M1650" t="str">
            <v>Maturity</v>
          </cell>
          <cell r="N1650">
            <v>47942</v>
          </cell>
          <cell r="O1650">
            <v>6.868493150684931</v>
          </cell>
          <cell r="P1650">
            <v>5.581789480623898</v>
          </cell>
          <cell r="Q1650">
            <v>5.1947784835959965</v>
          </cell>
          <cell r="R1650" t="str">
            <v>IND AAA</v>
          </cell>
          <cell r="S1650" t="str">
            <v/>
          </cell>
          <cell r="T1650">
            <v>100.3048</v>
          </cell>
          <cell r="U1650">
            <v>0.0745</v>
          </cell>
          <cell r="V1650">
            <v>0.0038780000000000064</v>
          </cell>
          <cell r="W1650" t="str">
            <v>Level-2</v>
          </cell>
          <cell r="X1650" t="str">
            <v>Maturity</v>
          </cell>
          <cell r="Y1650" t="str">
            <v/>
          </cell>
          <cell r="Z1650">
            <v>0</v>
          </cell>
          <cell r="AA1650" t="str">
            <v/>
          </cell>
          <cell r="AB1650" t="str">
            <v/>
          </cell>
          <cell r="AC1650" t="str">
            <v/>
          </cell>
          <cell r="AD1650" t="str">
            <v/>
          </cell>
          <cell r="AE1650" t="str">
            <v/>
          </cell>
          <cell r="AF1650" t="str">
            <v/>
          </cell>
          <cell r="AG1650" t="str">
            <v/>
          </cell>
          <cell r="AH1650" t="str">
            <v/>
          </cell>
          <cell r="AI1650" t="str">
            <v/>
          </cell>
          <cell r="AJ1650" t="str">
            <v/>
          </cell>
          <cell r="AK1650" t="str">
            <v/>
          </cell>
        </row>
        <row r="1651">
          <cell r="C1651" t="str">
            <v>INE0Q7H15010</v>
          </cell>
          <cell r="D1651" t="str">
            <v>Sansar Trust</v>
          </cell>
          <cell r="E1651" t="str">
            <v>Sansar Trust March 2023 II PTC (Series A1) 25-Jan-2025</v>
          </cell>
          <cell r="F1651" t="str">
            <v>Bond</v>
          </cell>
          <cell r="G1651">
            <v>45682</v>
          </cell>
          <cell r="H1651">
            <v>0.0865</v>
          </cell>
          <cell r="I1651">
            <v>22683567.22555556</v>
          </cell>
          <cell r="J1651">
            <v>22675866.5924</v>
          </cell>
          <cell r="K1651">
            <v>0.0915</v>
          </cell>
          <cell r="L1651">
            <v>0.021400000000000002</v>
          </cell>
          <cell r="M1651" t="str">
            <v>Maturity</v>
          </cell>
          <cell r="N1651">
            <v>45682</v>
          </cell>
          <cell r="O1651">
            <v>0.6775956284153005</v>
          </cell>
          <cell r="P1651">
            <v>0.3005861918507031</v>
          </cell>
          <cell r="Q1651">
            <v>0.2983115661587427</v>
          </cell>
          <cell r="R1651" t="str">
            <v>IND AAA(SO)</v>
          </cell>
          <cell r="S1651" t="str">
            <v/>
          </cell>
          <cell r="T1651">
            <v>22675781.2275</v>
          </cell>
          <cell r="U1651">
            <v>0.0915</v>
          </cell>
          <cell r="V1651">
            <v>0.021444999999999992</v>
          </cell>
          <cell r="W1651" t="str">
            <v>Level-3</v>
          </cell>
          <cell r="X1651" t="str">
            <v>Maturity</v>
          </cell>
          <cell r="Y1651" t="str">
            <v/>
          </cell>
          <cell r="Z1651">
            <v>0</v>
          </cell>
          <cell r="AA1651" t="str">
            <v/>
          </cell>
          <cell r="AB1651" t="str">
            <v/>
          </cell>
          <cell r="AC1651" t="str">
            <v/>
          </cell>
          <cell r="AD1651" t="str">
            <v/>
          </cell>
          <cell r="AE1651" t="str">
            <v/>
          </cell>
          <cell r="AF1651" t="str">
            <v/>
          </cell>
          <cell r="AG1651" t="str">
            <v/>
          </cell>
          <cell r="AH1651" t="str">
            <v/>
          </cell>
          <cell r="AI1651" t="str">
            <v/>
          </cell>
          <cell r="AJ1651" t="str">
            <v/>
          </cell>
          <cell r="AK1651" t="str">
            <v/>
          </cell>
        </row>
        <row r="1652">
          <cell r="C1652" t="str">
            <v>INE0RGZ15018</v>
          </cell>
          <cell r="D1652" t="str">
            <v>Sansar Trust</v>
          </cell>
          <cell r="E1652" t="str">
            <v>SANSAR TRUST JULY 2023 (Series A1 PTC) 25-Jun-2025</v>
          </cell>
          <cell r="F1652" t="str">
            <v>Bond</v>
          </cell>
          <cell r="G1652">
            <v>45833</v>
          </cell>
          <cell r="H1652">
            <v>0.0875</v>
          </cell>
          <cell r="I1652">
            <v>36432693.27333333</v>
          </cell>
          <cell r="J1652">
            <v>36425040.1102</v>
          </cell>
          <cell r="K1652">
            <v>0.0918</v>
          </cell>
          <cell r="L1652">
            <v>0.021237000000000006</v>
          </cell>
          <cell r="M1652" t="str">
            <v>Maturity</v>
          </cell>
          <cell r="N1652">
            <v>45833</v>
          </cell>
          <cell r="O1652">
            <v>1.0910622052548844</v>
          </cell>
          <cell r="P1652">
            <v>0.4902968716953529</v>
          </cell>
          <cell r="Q1652">
            <v>0.4865745761875184</v>
          </cell>
          <cell r="R1652" t="str">
            <v>CRISIL AAA(SO)</v>
          </cell>
          <cell r="S1652" t="str">
            <v/>
          </cell>
          <cell r="T1652">
            <v>36424973.4653</v>
          </cell>
          <cell r="U1652">
            <v>0.0918</v>
          </cell>
          <cell r="V1652">
            <v>0.021255999999999997</v>
          </cell>
          <cell r="W1652" t="str">
            <v>Level-3</v>
          </cell>
          <cell r="X1652" t="str">
            <v>Maturity</v>
          </cell>
          <cell r="Y1652" t="str">
            <v/>
          </cell>
          <cell r="Z1652">
            <v>0</v>
          </cell>
          <cell r="AA1652" t="str">
            <v/>
          </cell>
          <cell r="AB1652" t="str">
            <v/>
          </cell>
          <cell r="AC1652" t="str">
            <v/>
          </cell>
          <cell r="AD1652" t="str">
            <v/>
          </cell>
          <cell r="AE1652" t="str">
            <v/>
          </cell>
          <cell r="AF1652" t="str">
            <v/>
          </cell>
          <cell r="AG1652" t="str">
            <v/>
          </cell>
          <cell r="AH1652" t="str">
            <v/>
          </cell>
          <cell r="AI1652" t="str">
            <v/>
          </cell>
          <cell r="AJ1652" t="str">
            <v/>
          </cell>
          <cell r="AK1652" t="str">
            <v/>
          </cell>
        </row>
        <row r="1653">
          <cell r="C1653" t="str">
            <v>INE848E07385</v>
          </cell>
          <cell r="D1653" t="str">
            <v>National Hydroelectric Power Corporation Ltd.</v>
          </cell>
          <cell r="E1653" t="str">
            <v>NHPC 08.85% (Tranche- R2 PART- L) 11-Feb-2027</v>
          </cell>
          <cell r="F1653" t="str">
            <v>Bond</v>
          </cell>
          <cell r="G1653">
            <v>46429</v>
          </cell>
          <cell r="H1653">
            <v>0.0885</v>
          </cell>
          <cell r="I1653">
            <v>100</v>
          </cell>
          <cell r="J1653">
            <v>103.1729</v>
          </cell>
          <cell r="K1653">
            <v>0.0749</v>
          </cell>
          <cell r="L1653">
            <v>0.004785999999999999</v>
          </cell>
          <cell r="M1653" t="str">
            <v>Maturity</v>
          </cell>
          <cell r="N1653">
            <v>46429</v>
          </cell>
          <cell r="O1653">
            <v>2.7240437158469946</v>
          </cell>
          <cell r="P1653">
            <v>2.4882915558525887</v>
          </cell>
          <cell r="Q1653">
            <v>2.314905159412586</v>
          </cell>
          <cell r="R1653" t="str">
            <v>[ICRA]AAA</v>
          </cell>
          <cell r="S1653" t="str">
            <v/>
          </cell>
          <cell r="T1653">
            <v>103.1762</v>
          </cell>
          <cell r="U1653">
            <v>0.0749</v>
          </cell>
          <cell r="V1653">
            <v>0.004784999999999998</v>
          </cell>
          <cell r="W1653" t="str">
            <v>Level-3</v>
          </cell>
          <cell r="X1653" t="str">
            <v>Maturity</v>
          </cell>
          <cell r="Y1653" t="str">
            <v/>
          </cell>
          <cell r="Z1653">
            <v>0</v>
          </cell>
          <cell r="AA1653" t="str">
            <v/>
          </cell>
          <cell r="AB1653" t="str">
            <v/>
          </cell>
          <cell r="AC1653" t="str">
            <v/>
          </cell>
          <cell r="AD1653" t="str">
            <v/>
          </cell>
          <cell r="AE1653" t="str">
            <v/>
          </cell>
          <cell r="AF1653" t="str">
            <v/>
          </cell>
          <cell r="AG1653" t="str">
            <v/>
          </cell>
          <cell r="AH1653" t="str">
            <v/>
          </cell>
          <cell r="AI1653" t="str">
            <v/>
          </cell>
          <cell r="AJ1653" t="str">
            <v/>
          </cell>
          <cell r="AK1653" t="str">
            <v/>
          </cell>
        </row>
        <row r="1654">
          <cell r="C1654" t="str">
            <v>INE535H07CG2</v>
          </cell>
          <cell r="D1654" t="str">
            <v>SMFG India Credit Co. Ltd.</v>
          </cell>
          <cell r="E1654" t="str">
            <v>SMFG India Credit Co. Ltd. 8.3% Series 106 Taxable 15-Sep-2025</v>
          </cell>
          <cell r="F1654" t="str">
            <v>Bond</v>
          </cell>
          <cell r="G1654">
            <v>45915</v>
          </cell>
          <cell r="H1654">
            <v>0.083</v>
          </cell>
          <cell r="I1654">
            <v>100</v>
          </cell>
          <cell r="J1654">
            <v>99.9982</v>
          </cell>
          <cell r="K1654">
            <v>0.0835</v>
          </cell>
          <cell r="L1654">
            <v>0.012937000000000004</v>
          </cell>
          <cell r="M1654" t="str">
            <v>Maturity</v>
          </cell>
          <cell r="N1654">
            <v>45915</v>
          </cell>
          <cell r="O1654">
            <v>1.3178082191780822</v>
          </cell>
          <cell r="P1654">
            <v>1.284925850048677</v>
          </cell>
          <cell r="Q1654">
            <v>1.1859029534367116</v>
          </cell>
          <cell r="R1654" t="str">
            <v>[ICRA]AAA</v>
          </cell>
          <cell r="S1654" t="str">
            <v/>
          </cell>
          <cell r="T1654">
            <v>99.9989</v>
          </cell>
          <cell r="U1654">
            <v>0.0835</v>
          </cell>
          <cell r="V1654">
            <v>0.012955999999999995</v>
          </cell>
          <cell r="W1654" t="str">
            <v>Level-3</v>
          </cell>
          <cell r="X1654" t="str">
            <v>Maturity</v>
          </cell>
          <cell r="Y1654">
            <v>0.001099</v>
          </cell>
          <cell r="Z1654">
            <v>0</v>
          </cell>
          <cell r="AA1654" t="str">
            <v/>
          </cell>
          <cell r="AB1654" t="str">
            <v/>
          </cell>
          <cell r="AC1654" t="str">
            <v/>
          </cell>
          <cell r="AD1654" t="str">
            <v/>
          </cell>
          <cell r="AE1654" t="str">
            <v/>
          </cell>
          <cell r="AF1654" t="str">
            <v/>
          </cell>
          <cell r="AG1654" t="str">
            <v/>
          </cell>
          <cell r="AH1654" t="str">
            <v/>
          </cell>
          <cell r="AI1654" t="str">
            <v/>
          </cell>
          <cell r="AJ1654" t="str">
            <v/>
          </cell>
          <cell r="AK1654" t="str">
            <v/>
          </cell>
        </row>
        <row r="1655">
          <cell r="C1655" t="str">
            <v>INE507T07138</v>
          </cell>
          <cell r="D1655" t="str">
            <v>Summit Digitel Infrastructure Ltd.</v>
          </cell>
          <cell r="E1655" t="str">
            <v>Summit Digitel Infrastructure Ltd. 7.89% Taxable 30-Apr-2029 Call 01-Feb-2029</v>
          </cell>
          <cell r="F1655" t="str">
            <v>Bond</v>
          </cell>
          <cell r="G1655">
            <v>47238</v>
          </cell>
          <cell r="H1655">
            <v>0.0789</v>
          </cell>
          <cell r="I1655">
            <v>100</v>
          </cell>
          <cell r="J1655">
            <v>100.2749</v>
          </cell>
          <cell r="K1655">
            <v>0.080527</v>
          </cell>
          <cell r="L1655">
            <v>0.010307999999999998</v>
          </cell>
          <cell r="M1655" t="str">
            <v>Call</v>
          </cell>
          <cell r="N1655">
            <v>47150</v>
          </cell>
          <cell r="O1655">
            <v>4.6969533647728126</v>
          </cell>
          <cell r="P1655">
            <v>3.9510084484458075</v>
          </cell>
          <cell r="Q1655">
            <v>3.873037427220364</v>
          </cell>
          <cell r="R1655" t="str">
            <v>CRISIL AAA</v>
          </cell>
          <cell r="S1655" t="str">
            <v/>
          </cell>
          <cell r="T1655">
            <v>100.2752</v>
          </cell>
          <cell r="U1655">
            <v>0.080527</v>
          </cell>
          <cell r="V1655">
            <v>0.010016999999999998</v>
          </cell>
          <cell r="W1655" t="str">
            <v>Level-3</v>
          </cell>
          <cell r="X1655" t="str">
            <v>Maturity</v>
          </cell>
          <cell r="Y1655" t="str">
            <v/>
          </cell>
          <cell r="Z1655">
            <v>0</v>
          </cell>
          <cell r="AA1655" t="str">
            <v/>
          </cell>
          <cell r="AB1655" t="str">
            <v/>
          </cell>
          <cell r="AC1655" t="str">
            <v/>
          </cell>
          <cell r="AD1655" t="str">
            <v/>
          </cell>
          <cell r="AE1655" t="str">
            <v/>
          </cell>
          <cell r="AF1655" t="str">
            <v/>
          </cell>
          <cell r="AG1655" t="str">
            <v/>
          </cell>
          <cell r="AH1655" t="str">
            <v/>
          </cell>
          <cell r="AI1655" t="str">
            <v/>
          </cell>
          <cell r="AJ1655" t="str">
            <v/>
          </cell>
          <cell r="AK1655" t="str">
            <v/>
          </cell>
        </row>
        <row r="1656">
          <cell r="C1656" t="str">
            <v>INE414G07JD4</v>
          </cell>
          <cell r="D1656" t="str">
            <v>Muthoot Finance Ltd.</v>
          </cell>
          <cell r="E1656" t="str">
            <v>Muthoot Finance Ltd. 8.95% (Series 33-A, Option I) Taxable 03-May-2027</v>
          </cell>
          <cell r="F1656" t="str">
            <v>Bond</v>
          </cell>
          <cell r="G1656">
            <v>46510</v>
          </cell>
          <cell r="H1656">
            <v>0.0895</v>
          </cell>
          <cell r="I1656">
            <v>100</v>
          </cell>
          <cell r="J1656">
            <v>99.83</v>
          </cell>
          <cell r="K1656">
            <v>0.0901</v>
          </cell>
          <cell r="L1656">
            <v>0.019986000000000004</v>
          </cell>
          <cell r="M1656" t="str">
            <v>Maturity</v>
          </cell>
          <cell r="N1656">
            <v>46510</v>
          </cell>
          <cell r="O1656">
            <v>2.947945205479452</v>
          </cell>
          <cell r="P1656">
            <v>2.705319553183682</v>
          </cell>
          <cell r="Q1656">
            <v>2.4817168637589964</v>
          </cell>
          <cell r="R1656" t="str">
            <v>CRISIL AA+</v>
          </cell>
          <cell r="S1656" t="str">
            <v/>
          </cell>
          <cell r="T1656">
            <v>99.8308</v>
          </cell>
          <cell r="U1656">
            <v>0.0901</v>
          </cell>
          <cell r="V1656">
            <v>0.019997</v>
          </cell>
          <cell r="W1656" t="str">
            <v>Level-3</v>
          </cell>
          <cell r="X1656" t="str">
            <v>Maturity</v>
          </cell>
          <cell r="Y1656" t="str">
            <v/>
          </cell>
          <cell r="Z1656">
            <v>0</v>
          </cell>
          <cell r="AA1656" t="str">
            <v/>
          </cell>
          <cell r="AB1656" t="str">
            <v/>
          </cell>
          <cell r="AC1656" t="str">
            <v/>
          </cell>
          <cell r="AD1656" t="str">
            <v/>
          </cell>
          <cell r="AE1656" t="str">
            <v>&gt;5 entities</v>
          </cell>
          <cell r="AF1656">
            <v>3</v>
          </cell>
          <cell r="AG1656">
            <v>3</v>
          </cell>
          <cell r="AH1656">
            <v>0</v>
          </cell>
          <cell r="AI1656" t="str">
            <v/>
          </cell>
          <cell r="AJ1656" t="str">
            <v/>
          </cell>
          <cell r="AK1656">
            <v>0.0901</v>
          </cell>
        </row>
        <row r="1657">
          <cell r="C1657" t="str">
            <v>INE511C07763</v>
          </cell>
          <cell r="D1657" t="str">
            <v>Poonawalla Fincorp Ltd.</v>
          </cell>
          <cell r="E1657" t="str">
            <v>Poonawalla Fincorp Ltd. (Series F1 FY 2022-23) Taxable 23-Oct-2024</v>
          </cell>
          <cell r="F1657" t="str">
            <v>Bond</v>
          </cell>
          <cell r="G1657">
            <v>45588</v>
          </cell>
          <cell r="H1657">
            <v>0</v>
          </cell>
          <cell r="I1657">
            <v>100</v>
          </cell>
          <cell r="J1657">
            <v>112.5593</v>
          </cell>
          <cell r="K1657">
            <v>0.0843</v>
          </cell>
          <cell r="L1657">
            <v>0.014264128311258284</v>
          </cell>
          <cell r="M1657" t="str">
            <v>Maturity</v>
          </cell>
          <cell r="N1657">
            <v>45588</v>
          </cell>
          <cell r="O1657">
            <v>0.4207650273224044</v>
          </cell>
          <cell r="P1657">
            <v>0.4180327868852459</v>
          </cell>
          <cell r="Q1657">
            <v>0.38553240513257026</v>
          </cell>
          <cell r="R1657" t="str">
            <v>CRISIL AAA</v>
          </cell>
          <cell r="S1657" t="str">
            <v/>
          </cell>
          <cell r="T1657">
            <v>112.5343</v>
          </cell>
          <cell r="U1657">
            <v>0.0843</v>
          </cell>
          <cell r="V1657">
            <v>0.014980047619047615</v>
          </cell>
          <cell r="W1657" t="str">
            <v>Level-3</v>
          </cell>
          <cell r="X1657" t="str">
            <v>Maturity</v>
          </cell>
          <cell r="Y1657" t="str">
            <v/>
          </cell>
          <cell r="Z1657">
            <v>16.5</v>
          </cell>
          <cell r="AA1657" t="str">
            <v/>
          </cell>
          <cell r="AB1657" t="str">
            <v/>
          </cell>
          <cell r="AC1657" t="str">
            <v/>
          </cell>
          <cell r="AD1657" t="str">
            <v/>
          </cell>
          <cell r="AE1657" t="str">
            <v/>
          </cell>
          <cell r="AF1657" t="str">
            <v/>
          </cell>
          <cell r="AG1657" t="str">
            <v/>
          </cell>
          <cell r="AH1657" t="str">
            <v/>
          </cell>
          <cell r="AI1657" t="str">
            <v/>
          </cell>
          <cell r="AJ1657" t="str">
            <v/>
          </cell>
          <cell r="AK1657" t="str">
            <v/>
          </cell>
        </row>
        <row r="1658">
          <cell r="C1658" t="str">
            <v>INE371K08235</v>
          </cell>
          <cell r="D1658" t="str">
            <v>Tata Realty &amp; Infrastructure Ltd.</v>
          </cell>
          <cell r="E1658" t="str">
            <v>Tata Realty &amp; Infrastructure Ltd. 8.2% (Series I) Reset Taxable 03-May-2026 Call 03-Nov-2025 Put 03-Nov-2025</v>
          </cell>
          <cell r="F1658" t="str">
            <v>Bond</v>
          </cell>
          <cell r="G1658">
            <v>45964</v>
          </cell>
          <cell r="H1658">
            <v>0.082</v>
          </cell>
          <cell r="I1658">
            <v>100</v>
          </cell>
          <cell r="J1658">
            <v>100.0771</v>
          </cell>
          <cell r="K1658">
            <v>0.081829</v>
          </cell>
          <cell r="L1658">
            <v>0.011265999999999998</v>
          </cell>
          <cell r="M1658" t="str">
            <v>Put and Call</v>
          </cell>
          <cell r="N1658">
            <v>45964</v>
          </cell>
          <cell r="O1658">
            <v>1.452054794520548</v>
          </cell>
          <cell r="P1658">
            <v>1.411141031068394</v>
          </cell>
          <cell r="Q1658">
            <v>1.3044030351085008</v>
          </cell>
          <cell r="R1658" t="str">
            <v>[ICRA]AA+</v>
          </cell>
          <cell r="S1658" t="str">
            <v/>
          </cell>
          <cell r="T1658">
            <v>100.0779</v>
          </cell>
          <cell r="U1658">
            <v>0.081829</v>
          </cell>
          <cell r="V1658">
            <v>0.011285000000000003</v>
          </cell>
          <cell r="W1658" t="str">
            <v>Level-3</v>
          </cell>
          <cell r="X1658" t="str">
            <v>Deemed Maturity</v>
          </cell>
          <cell r="Y1658" t="str">
            <v/>
          </cell>
          <cell r="Z1658">
            <v>0</v>
          </cell>
          <cell r="AA1658">
            <v>1</v>
          </cell>
          <cell r="AB1658">
            <v>1</v>
          </cell>
          <cell r="AC1658" t="str">
            <v/>
          </cell>
          <cell r="AD1658" t="str">
            <v/>
          </cell>
          <cell r="AE1658" t="str">
            <v/>
          </cell>
          <cell r="AF1658" t="str">
            <v/>
          </cell>
          <cell r="AG1658" t="str">
            <v/>
          </cell>
          <cell r="AH1658" t="str">
            <v/>
          </cell>
          <cell r="AI1658" t="str">
            <v/>
          </cell>
          <cell r="AJ1658" t="str">
            <v/>
          </cell>
          <cell r="AK1658" t="str">
            <v/>
          </cell>
        </row>
        <row r="1659">
          <cell r="C1659" t="str">
            <v>INE296A07SV1</v>
          </cell>
          <cell r="D1659" t="str">
            <v>Bajaj Finance Ltd.</v>
          </cell>
          <cell r="E1659" t="str">
            <v>Bajaj Finance Ltd. 7.82% 288 Taxable 31-Jan-2034 Put 08-Feb-2027</v>
          </cell>
          <cell r="F1659" t="str">
            <v>Bond</v>
          </cell>
          <cell r="G1659">
            <v>48975</v>
          </cell>
          <cell r="H1659">
            <v>0.0782</v>
          </cell>
          <cell r="I1659">
            <v>100</v>
          </cell>
          <cell r="J1659">
            <v>99.3524</v>
          </cell>
          <cell r="K1659">
            <v>0.080691</v>
          </cell>
          <cell r="L1659">
            <v>0.010577000000000003</v>
          </cell>
          <cell r="M1659" t="str">
            <v>Put</v>
          </cell>
          <cell r="N1659">
            <v>46426</v>
          </cell>
          <cell r="O1659">
            <v>2.7158469945355193</v>
          </cell>
          <cell r="P1659">
            <v>2.500068390013413</v>
          </cell>
          <cell r="Q1659">
            <v>2.3133979925930843</v>
          </cell>
          <cell r="R1659" t="str">
            <v>CRISIL AAA</v>
          </cell>
          <cell r="S1659" t="str">
            <v/>
          </cell>
          <cell r="T1659">
            <v>99.3522</v>
          </cell>
          <cell r="U1659">
            <v>0.080691</v>
          </cell>
          <cell r="V1659">
            <v>0.010576000000000002</v>
          </cell>
          <cell r="W1659" t="str">
            <v>Level-3</v>
          </cell>
          <cell r="X1659" t="str">
            <v>Maturity</v>
          </cell>
          <cell r="Y1659" t="str">
            <v/>
          </cell>
          <cell r="Z1659">
            <v>0</v>
          </cell>
          <cell r="AA1659" t="str">
            <v/>
          </cell>
          <cell r="AB1659">
            <v>1</v>
          </cell>
          <cell r="AC1659" t="str">
            <v/>
          </cell>
          <cell r="AD1659" t="str">
            <v/>
          </cell>
          <cell r="AE1659" t="str">
            <v/>
          </cell>
          <cell r="AF1659" t="str">
            <v/>
          </cell>
          <cell r="AG1659" t="str">
            <v/>
          </cell>
          <cell r="AH1659" t="str">
            <v/>
          </cell>
          <cell r="AI1659" t="str">
            <v/>
          </cell>
          <cell r="AJ1659" t="str">
            <v/>
          </cell>
          <cell r="AK1659" t="str">
            <v/>
          </cell>
        </row>
        <row r="1660">
          <cell r="C1660" t="str">
            <v>INE377Y07482</v>
          </cell>
          <cell r="D1660" t="str">
            <v>Bajaj Housing Finance Ltd.</v>
          </cell>
          <cell r="E1660" t="str">
            <v>Bajaj Housing Finance Ltd. 8.1% (Option I) Taxable 08-Jul-2027</v>
          </cell>
          <cell r="F1660" t="str">
            <v>Bond</v>
          </cell>
          <cell r="G1660">
            <v>46576</v>
          </cell>
          <cell r="H1660">
            <v>0.081</v>
          </cell>
          <cell r="I1660">
            <v>100</v>
          </cell>
          <cell r="J1660">
            <v>100.2701</v>
          </cell>
          <cell r="K1660">
            <v>0.0801</v>
          </cell>
          <cell r="L1660">
            <v>0.009896000000000002</v>
          </cell>
          <cell r="M1660" t="str">
            <v>Maturity</v>
          </cell>
          <cell r="N1660">
            <v>46576</v>
          </cell>
          <cell r="O1660">
            <v>3.128767123287671</v>
          </cell>
          <cell r="P1660">
            <v>2.8700573887840553</v>
          </cell>
          <cell r="Q1660">
            <v>2.657214506790163</v>
          </cell>
          <cell r="R1660" t="str">
            <v>CRISIL AAA</v>
          </cell>
          <cell r="S1660" t="str">
            <v/>
          </cell>
          <cell r="T1660">
            <v>100.271</v>
          </cell>
          <cell r="U1660">
            <v>0.0801</v>
          </cell>
          <cell r="V1660">
            <v>0.00975899999999999</v>
          </cell>
          <cell r="W1660" t="str">
            <v>Level-3</v>
          </cell>
          <cell r="X1660" t="str">
            <v>Maturity</v>
          </cell>
          <cell r="Y1660" t="str">
            <v/>
          </cell>
          <cell r="Z1660">
            <v>0</v>
          </cell>
          <cell r="AA1660" t="str">
            <v/>
          </cell>
          <cell r="AB1660" t="str">
            <v/>
          </cell>
          <cell r="AC1660" t="str">
            <v/>
          </cell>
          <cell r="AD1660" t="str">
            <v/>
          </cell>
          <cell r="AE1660" t="str">
            <v/>
          </cell>
          <cell r="AF1660" t="str">
            <v/>
          </cell>
          <cell r="AG1660" t="str">
            <v/>
          </cell>
          <cell r="AH1660" t="str">
            <v/>
          </cell>
          <cell r="AI1660" t="str">
            <v/>
          </cell>
          <cell r="AJ1660" t="str">
            <v/>
          </cell>
          <cell r="AK1660" t="str">
            <v/>
          </cell>
        </row>
        <row r="1661">
          <cell r="C1661" t="str">
            <v>INE377Y07474</v>
          </cell>
          <cell r="D1661" t="str">
            <v>Bajaj Housing Finance Ltd.</v>
          </cell>
          <cell r="E1661" t="str">
            <v>Bajaj Housing Finance Ltd. 8.05% (Option II) Taxable 08-May-2029</v>
          </cell>
          <cell r="F1661" t="str">
            <v>Bond</v>
          </cell>
          <cell r="G1661">
            <v>47246</v>
          </cell>
          <cell r="H1661">
            <v>0.0805</v>
          </cell>
          <cell r="I1661">
            <v>100</v>
          </cell>
          <cell r="J1661">
            <v>100.0144</v>
          </cell>
          <cell r="K1661">
            <v>0.080431</v>
          </cell>
          <cell r="L1661">
            <v>0.010211999999999999</v>
          </cell>
          <cell r="M1661" t="str">
            <v>Maturity</v>
          </cell>
          <cell r="N1661">
            <v>47246</v>
          </cell>
          <cell r="O1661">
            <v>4.961643835616439</v>
          </cell>
          <cell r="P1661">
            <v>4.26745335995338</v>
          </cell>
          <cell r="Q1661">
            <v>3.9497694530732455</v>
          </cell>
          <cell r="R1661" t="str">
            <v>CRISIL AAA</v>
          </cell>
          <cell r="S1661" t="str">
            <v/>
          </cell>
          <cell r="T1661">
            <v>100.0152</v>
          </cell>
          <cell r="U1661">
            <v>0.080431</v>
          </cell>
          <cell r="V1661">
            <v>0.009621000000000005</v>
          </cell>
          <cell r="W1661" t="str">
            <v>Level-3</v>
          </cell>
          <cell r="X1661" t="str">
            <v>Maturity</v>
          </cell>
          <cell r="Y1661" t="str">
            <v/>
          </cell>
          <cell r="Z1661">
            <v>0</v>
          </cell>
          <cell r="AA1661" t="str">
            <v/>
          </cell>
          <cell r="AB1661" t="str">
            <v/>
          </cell>
          <cell r="AC1661" t="str">
            <v/>
          </cell>
          <cell r="AD1661" t="str">
            <v/>
          </cell>
          <cell r="AE1661" t="str">
            <v/>
          </cell>
          <cell r="AF1661" t="str">
            <v/>
          </cell>
          <cell r="AG1661" t="str">
            <v/>
          </cell>
          <cell r="AH1661" t="str">
            <v/>
          </cell>
          <cell r="AI1661" t="str">
            <v/>
          </cell>
          <cell r="AJ1661" t="str">
            <v/>
          </cell>
          <cell r="AK1661" t="str">
            <v/>
          </cell>
        </row>
        <row r="1662">
          <cell r="C1662" t="str">
            <v>INE535H07CC1</v>
          </cell>
          <cell r="D1662" t="str">
            <v>SMFG India Credit Co. Ltd.</v>
          </cell>
          <cell r="E1662" t="str">
            <v>SMFG India Credit Co. Ltd. 8.3117% (103 Option II) Taxable 29-Jul-2025</v>
          </cell>
          <cell r="F1662" t="str">
            <v>Bond</v>
          </cell>
          <cell r="G1662">
            <v>45867</v>
          </cell>
          <cell r="H1662">
            <v>0.083117</v>
          </cell>
          <cell r="I1662">
            <v>100</v>
          </cell>
          <cell r="J1662">
            <v>99.9446</v>
          </cell>
          <cell r="K1662">
            <v>0.083667</v>
          </cell>
          <cell r="L1662">
            <v>0.013104000000000005</v>
          </cell>
          <cell r="M1662" t="str">
            <v>Maturity</v>
          </cell>
          <cell r="N1662">
            <v>45867</v>
          </cell>
          <cell r="O1662">
            <v>1.1844150011228385</v>
          </cell>
          <cell r="P1662">
            <v>1.1436479152638215</v>
          </cell>
          <cell r="Q1662">
            <v>1.0553499509201827</v>
          </cell>
          <cell r="R1662" t="str">
            <v>[ICRA]AAA</v>
          </cell>
          <cell r="S1662" t="str">
            <v/>
          </cell>
          <cell r="T1662">
            <v>99.9448</v>
          </cell>
          <cell r="U1662">
            <v>0.083667</v>
          </cell>
          <cell r="V1662">
            <v>0.013122999999999996</v>
          </cell>
          <cell r="W1662" t="str">
            <v>Level-3</v>
          </cell>
          <cell r="X1662" t="str">
            <v>Maturity</v>
          </cell>
          <cell r="Y1662" t="str">
            <v/>
          </cell>
          <cell r="Z1662">
            <v>0</v>
          </cell>
          <cell r="AA1662" t="str">
            <v/>
          </cell>
          <cell r="AB1662" t="str">
            <v/>
          </cell>
          <cell r="AC1662" t="str">
            <v/>
          </cell>
          <cell r="AD1662" t="str">
            <v/>
          </cell>
          <cell r="AE1662" t="str">
            <v/>
          </cell>
          <cell r="AF1662" t="str">
            <v/>
          </cell>
          <cell r="AG1662" t="str">
            <v/>
          </cell>
          <cell r="AH1662" t="str">
            <v/>
          </cell>
          <cell r="AI1662" t="str">
            <v/>
          </cell>
          <cell r="AJ1662" t="str">
            <v/>
          </cell>
          <cell r="AK1662" t="str">
            <v/>
          </cell>
        </row>
        <row r="1663">
          <cell r="C1663" t="str">
            <v>INE756I07EZ8</v>
          </cell>
          <cell r="D1663" t="str">
            <v>HDB Financial Services Ltd.</v>
          </cell>
          <cell r="E1663" t="str">
            <v>HDB Financial Services Ltd. 8.3439% (Series 2024 A/1(FX)/212) Taxable 05-Jul-2027</v>
          </cell>
          <cell r="F1663" t="str">
            <v>Bond</v>
          </cell>
          <cell r="G1663">
            <v>46573</v>
          </cell>
          <cell r="H1663">
            <v>0.083439</v>
          </cell>
          <cell r="I1663">
            <v>100</v>
          </cell>
          <cell r="J1663">
            <v>99.9613</v>
          </cell>
          <cell r="K1663">
            <v>0.0837</v>
          </cell>
          <cell r="L1663">
            <v>0.013495999999999994</v>
          </cell>
          <cell r="M1663" t="str">
            <v>Maturity</v>
          </cell>
          <cell r="N1663">
            <v>46573</v>
          </cell>
          <cell r="O1663">
            <v>3.1205479452054794</v>
          </cell>
          <cell r="P1663">
            <v>2.8569059423975833</v>
          </cell>
          <cell r="Q1663">
            <v>2.636251677030159</v>
          </cell>
          <cell r="R1663" t="str">
            <v>CRISIL AAA</v>
          </cell>
          <cell r="S1663" t="str">
            <v/>
          </cell>
          <cell r="T1663">
            <v>99.962</v>
          </cell>
          <cell r="U1663">
            <v>0.0837</v>
          </cell>
          <cell r="V1663">
            <v>0.01315899999999999</v>
          </cell>
          <cell r="W1663" t="str">
            <v>Level-2</v>
          </cell>
          <cell r="X1663" t="str">
            <v>Maturity</v>
          </cell>
          <cell r="Y1663" t="str">
            <v/>
          </cell>
          <cell r="Z1663">
            <v>0</v>
          </cell>
          <cell r="AA1663" t="str">
            <v/>
          </cell>
          <cell r="AB1663" t="str">
            <v/>
          </cell>
          <cell r="AC1663" t="str">
            <v/>
          </cell>
          <cell r="AD1663" t="str">
            <v/>
          </cell>
          <cell r="AE1663" t="str">
            <v/>
          </cell>
          <cell r="AF1663" t="str">
            <v/>
          </cell>
          <cell r="AG1663" t="str">
            <v/>
          </cell>
          <cell r="AH1663" t="str">
            <v/>
          </cell>
          <cell r="AI1663" t="str">
            <v/>
          </cell>
          <cell r="AJ1663" t="str">
            <v/>
          </cell>
          <cell r="AK1663" t="str">
            <v/>
          </cell>
        </row>
        <row r="1664">
          <cell r="C1664" t="str">
            <v>INE365D07085</v>
          </cell>
          <cell r="D1664" t="str">
            <v>Ashiana Housing Ltd.</v>
          </cell>
          <cell r="E1664" t="str">
            <v>Ashiana Housing Ltd. 9.95% Reset Taxable 11-May-2029 Call 13-May-2027 Put 13-May-2027</v>
          </cell>
          <cell r="F1664" t="str">
            <v>Bond</v>
          </cell>
          <cell r="G1664">
            <v>46520</v>
          </cell>
          <cell r="H1664">
            <v>0.0995</v>
          </cell>
          <cell r="I1664">
            <v>100</v>
          </cell>
          <cell r="J1664">
            <v>99.4971</v>
          </cell>
          <cell r="K1664">
            <v>0.105571</v>
          </cell>
          <cell r="L1664">
            <v>0.035457</v>
          </cell>
          <cell r="M1664" t="str">
            <v>Put and Call</v>
          </cell>
          <cell r="N1664">
            <v>46520</v>
          </cell>
          <cell r="O1664">
            <v>2.9753424657534246</v>
          </cell>
          <cell r="P1664">
            <v>2.403564167019562</v>
          </cell>
          <cell r="Q1664">
            <v>2.3417587147021077</v>
          </cell>
          <cell r="R1664" t="str">
            <v>CARE A</v>
          </cell>
          <cell r="S1664" t="str">
            <v/>
          </cell>
          <cell r="T1664">
            <v>99.4969</v>
          </cell>
          <cell r="U1664">
            <v>0.105571</v>
          </cell>
          <cell r="V1664">
            <v>0.035356</v>
          </cell>
          <cell r="W1664" t="str">
            <v>Level-3</v>
          </cell>
          <cell r="X1664" t="str">
            <v>Deemed Maturity</v>
          </cell>
          <cell r="Y1664">
            <v>0.0057</v>
          </cell>
          <cell r="Z1664">
            <v>0</v>
          </cell>
          <cell r="AA1664">
            <v>1</v>
          </cell>
          <cell r="AB1664">
            <v>1</v>
          </cell>
          <cell r="AC1664" t="str">
            <v/>
          </cell>
          <cell r="AD1664">
            <v>3</v>
          </cell>
          <cell r="AE1664" t="str">
            <v/>
          </cell>
          <cell r="AF1664" t="str">
            <v/>
          </cell>
          <cell r="AG1664" t="str">
            <v/>
          </cell>
          <cell r="AH1664" t="str">
            <v/>
          </cell>
          <cell r="AI1664" t="str">
            <v/>
          </cell>
          <cell r="AJ1664" t="str">
            <v/>
          </cell>
          <cell r="AK1664" t="str">
            <v/>
          </cell>
        </row>
        <row r="1665">
          <cell r="C1665" t="str">
            <v>INE0CCU07116</v>
          </cell>
          <cell r="D1665" t="str">
            <v>Mindspace Business Parks REIT</v>
          </cell>
          <cell r="E1665" t="str">
            <v>Mindspace Business Parks REIT 7.96% (NCD9) Taxable 11-May-2029</v>
          </cell>
          <cell r="F1665" t="str">
            <v>Bond</v>
          </cell>
          <cell r="G1665">
            <v>47249</v>
          </cell>
          <cell r="H1665">
            <v>0.0796</v>
          </cell>
          <cell r="I1665">
            <v>100</v>
          </cell>
          <cell r="J1665">
            <v>100.1154</v>
          </cell>
          <cell r="K1665">
            <v>0.081723</v>
          </cell>
          <cell r="L1665">
            <v>0.011504</v>
          </cell>
          <cell r="M1665" t="str">
            <v>Maturity</v>
          </cell>
          <cell r="N1665">
            <v>47249</v>
          </cell>
          <cell r="O1665">
            <v>4.96986301369863</v>
          </cell>
          <cell r="P1665">
            <v>4.141447665731453</v>
          </cell>
          <cell r="Q1665">
            <v>4.058528876880135</v>
          </cell>
          <cell r="R1665" t="str">
            <v>CRISIL AAA</v>
          </cell>
          <cell r="S1665" t="str">
            <v/>
          </cell>
          <cell r="T1665">
            <v>100.1156</v>
          </cell>
          <cell r="U1665">
            <v>0.081723</v>
          </cell>
          <cell r="V1665">
            <v>0.011273000000000005</v>
          </cell>
          <cell r="W1665" t="str">
            <v>Level-1</v>
          </cell>
          <cell r="X1665" t="str">
            <v>Maturity</v>
          </cell>
          <cell r="Y1665" t="str">
            <v/>
          </cell>
          <cell r="Z1665">
            <v>0</v>
          </cell>
          <cell r="AA1665" t="str">
            <v/>
          </cell>
          <cell r="AB1665" t="str">
            <v/>
          </cell>
          <cell r="AC1665" t="str">
            <v/>
          </cell>
          <cell r="AD1665" t="str">
            <v/>
          </cell>
          <cell r="AE1665" t="str">
            <v/>
          </cell>
          <cell r="AF1665" t="str">
            <v/>
          </cell>
          <cell r="AG1665" t="str">
            <v/>
          </cell>
          <cell r="AH1665" t="str">
            <v/>
          </cell>
          <cell r="AI1665" t="str">
            <v/>
          </cell>
          <cell r="AJ1665" t="str">
            <v/>
          </cell>
          <cell r="AK1665" t="str">
            <v/>
          </cell>
        </row>
        <row r="1666">
          <cell r="C1666" t="str">
            <v>INE423Y07104</v>
          </cell>
          <cell r="D1666" t="str">
            <v>SBFC Finance Ltd.</v>
          </cell>
          <cell r="E1666" t="str">
            <v>SBFC Finance Ltd. 9.0% Reset (Series – A3) Taxable 13-May-2027 Call 13-May-2025 Put 13-May-2025</v>
          </cell>
          <cell r="F1666" t="str">
            <v>Bond</v>
          </cell>
          <cell r="G1666">
            <v>45790</v>
          </cell>
          <cell r="H1666">
            <v>0.09</v>
          </cell>
          <cell r="I1666">
            <v>100</v>
          </cell>
          <cell r="J1666">
            <v>99.3753</v>
          </cell>
          <cell r="K1666">
            <v>0.096783</v>
          </cell>
          <cell r="L1666">
            <v>0.026664999999999994</v>
          </cell>
          <cell r="M1666" t="str">
            <v>Put and Call</v>
          </cell>
          <cell r="N1666">
            <v>45790</v>
          </cell>
          <cell r="O1666">
            <v>0.9753424657534246</v>
          </cell>
          <cell r="P1666">
            <v>0.9726027397260274</v>
          </cell>
          <cell r="Q1666">
            <v>0.8867777306231291</v>
          </cell>
          <cell r="R1666" t="str">
            <v>IND AA-</v>
          </cell>
          <cell r="S1666" t="str">
            <v/>
          </cell>
          <cell r="T1666">
            <v>99.3758</v>
          </cell>
          <cell r="U1666">
            <v>0.096783</v>
          </cell>
          <cell r="V1666">
            <v>0.026583666666666672</v>
          </cell>
          <cell r="W1666" t="str">
            <v>Level-3</v>
          </cell>
          <cell r="X1666" t="str">
            <v>Deemed Maturity</v>
          </cell>
          <cell r="Y1666">
            <v>0.00709</v>
          </cell>
          <cell r="Z1666">
            <v>0</v>
          </cell>
          <cell r="AA1666">
            <v>2</v>
          </cell>
          <cell r="AB1666">
            <v>2</v>
          </cell>
          <cell r="AC1666" t="str">
            <v/>
          </cell>
          <cell r="AD1666" t="str">
            <v/>
          </cell>
          <cell r="AE1666" t="str">
            <v/>
          </cell>
          <cell r="AF1666" t="str">
            <v/>
          </cell>
          <cell r="AG1666" t="str">
            <v/>
          </cell>
          <cell r="AH1666" t="str">
            <v/>
          </cell>
          <cell r="AI1666" t="str">
            <v/>
          </cell>
          <cell r="AJ1666" t="str">
            <v/>
          </cell>
          <cell r="AK1666" t="str">
            <v/>
          </cell>
        </row>
        <row r="1667">
          <cell r="C1667" t="str">
            <v>INE414G07JF9</v>
          </cell>
          <cell r="D1667" t="str">
            <v>Muthoot Finance Ltd.</v>
          </cell>
          <cell r="E1667" t="str">
            <v>Muthoot Finance Ltd. 9.02% ( Series: 34-A, Option I) Taxable 14-Jul-2027</v>
          </cell>
          <cell r="F1667" t="str">
            <v>Bond</v>
          </cell>
          <cell r="G1667">
            <v>46582</v>
          </cell>
          <cell r="H1667">
            <v>0.0902</v>
          </cell>
          <cell r="I1667">
            <v>100</v>
          </cell>
          <cell r="J1667">
            <v>100.0691</v>
          </cell>
          <cell r="K1667">
            <v>0.0901</v>
          </cell>
          <cell r="L1667">
            <v>0.019895999999999997</v>
          </cell>
          <cell r="M1667" t="str">
            <v>Maturity</v>
          </cell>
          <cell r="N1667">
            <v>46582</v>
          </cell>
          <cell r="O1667">
            <v>3.1452054794520548</v>
          </cell>
          <cell r="P1667">
            <v>2.860174035934146</v>
          </cell>
          <cell r="Q1667">
            <v>2.6237721639612386</v>
          </cell>
          <cell r="R1667" t="str">
            <v>CRISIL AA+</v>
          </cell>
          <cell r="S1667" t="str">
            <v/>
          </cell>
          <cell r="T1667">
            <v>100.0701</v>
          </cell>
          <cell r="U1667">
            <v>0.0901</v>
          </cell>
          <cell r="V1667">
            <v>0.019871</v>
          </cell>
          <cell r="W1667" t="str">
            <v>Level-3</v>
          </cell>
          <cell r="X1667" t="str">
            <v>Maturity</v>
          </cell>
          <cell r="Y1667" t="str">
            <v/>
          </cell>
          <cell r="Z1667">
            <v>0</v>
          </cell>
          <cell r="AA1667" t="str">
            <v/>
          </cell>
          <cell r="AB1667" t="str">
            <v/>
          </cell>
          <cell r="AC1667" t="str">
            <v/>
          </cell>
          <cell r="AD1667" t="str">
            <v/>
          </cell>
          <cell r="AE1667" t="str">
            <v/>
          </cell>
          <cell r="AF1667" t="str">
            <v/>
          </cell>
          <cell r="AG1667" t="str">
            <v/>
          </cell>
          <cell r="AH1667" t="str">
            <v/>
          </cell>
          <cell r="AI1667" t="str">
            <v/>
          </cell>
          <cell r="AJ1667" t="str">
            <v/>
          </cell>
          <cell r="AK1667" t="str">
            <v/>
          </cell>
        </row>
        <row r="1668">
          <cell r="C1668" t="str">
            <v>INE020B08FB0</v>
          </cell>
          <cell r="D1668" t="str">
            <v>Rural Electrification Corporation Ltd.</v>
          </cell>
          <cell r="E1668" t="str">
            <v>Rural Electrification Corporation Ltd. 7.53% (series 233 A) Taxable 31-May-2034</v>
          </cell>
          <cell r="F1668" t="str">
            <v>Bond</v>
          </cell>
          <cell r="G1668">
            <v>49095</v>
          </cell>
          <cell r="H1668">
            <v>0.0753</v>
          </cell>
          <cell r="I1668">
            <v>100</v>
          </cell>
          <cell r="J1668">
            <v>100.1893</v>
          </cell>
          <cell r="K1668">
            <v>0.074996</v>
          </cell>
          <cell r="L1668">
            <v>0.004395999999999997</v>
          </cell>
          <cell r="M1668" t="str">
            <v>Maturity</v>
          </cell>
          <cell r="N1668">
            <v>49095</v>
          </cell>
          <cell r="O1668">
            <v>10.024657534246575</v>
          </cell>
          <cell r="P1668">
            <v>7.375084070237118</v>
          </cell>
          <cell r="Q1668">
            <v>6.860568848848849</v>
          </cell>
          <cell r="R1668" t="str">
            <v>CRISIL AAA</v>
          </cell>
          <cell r="S1668" t="str">
            <v/>
          </cell>
          <cell r="T1668">
            <v>100.19</v>
          </cell>
          <cell r="U1668">
            <v>0.074996</v>
          </cell>
          <cell r="V1668">
            <v>0.004587999999999995</v>
          </cell>
          <cell r="W1668" t="str">
            <v>Level-1</v>
          </cell>
          <cell r="X1668" t="str">
            <v>Maturity</v>
          </cell>
          <cell r="Y1668" t="str">
            <v/>
          </cell>
          <cell r="Z1668">
            <v>0</v>
          </cell>
          <cell r="AA1668" t="str">
            <v/>
          </cell>
          <cell r="AB1668" t="str">
            <v/>
          </cell>
          <cell r="AC1668" t="str">
            <v/>
          </cell>
          <cell r="AD1668" t="str">
            <v/>
          </cell>
          <cell r="AE1668" t="str">
            <v/>
          </cell>
          <cell r="AF1668" t="str">
            <v/>
          </cell>
          <cell r="AG1668" t="str">
            <v/>
          </cell>
          <cell r="AH1668" t="str">
            <v/>
          </cell>
          <cell r="AI1668" t="str">
            <v/>
          </cell>
          <cell r="AJ1668" t="str">
            <v/>
          </cell>
          <cell r="AK1668" t="str">
            <v/>
          </cell>
        </row>
        <row r="1669">
          <cell r="C1669" t="str">
            <v>INE537P07752</v>
          </cell>
          <cell r="D1669" t="str">
            <v>India Infradebt Ltd.</v>
          </cell>
          <cell r="E1669" t="str">
            <v>India Infradebt Ltd. 8.245% (Tranche II, series I) Taxable 15-Sep-2026</v>
          </cell>
          <cell r="F1669" t="str">
            <v>Bond</v>
          </cell>
          <cell r="G1669">
            <v>46280</v>
          </cell>
          <cell r="H1669">
            <v>0.08245</v>
          </cell>
          <cell r="I1669">
            <v>100</v>
          </cell>
          <cell r="J1669">
            <v>100.0626</v>
          </cell>
          <cell r="K1669">
            <v>0.08245</v>
          </cell>
          <cell r="L1669">
            <v>0.012336</v>
          </cell>
          <cell r="M1669" t="str">
            <v>Maturity</v>
          </cell>
          <cell r="N1669">
            <v>46280</v>
          </cell>
          <cell r="O1669">
            <v>2.317808219178082</v>
          </cell>
          <cell r="P1669">
            <v>2.1864796962869786</v>
          </cell>
          <cell r="Q1669">
            <v>2.019935975136938</v>
          </cell>
          <cell r="R1669" t="str">
            <v>CRISIL AAA</v>
          </cell>
          <cell r="S1669" t="str">
            <v/>
          </cell>
          <cell r="T1669">
            <v>100.0634</v>
          </cell>
          <cell r="U1669">
            <v>0.08245</v>
          </cell>
          <cell r="V1669">
            <v>0.012334999999999999</v>
          </cell>
          <cell r="W1669" t="str">
            <v>Level-3</v>
          </cell>
          <cell r="X1669" t="str">
            <v>Maturity</v>
          </cell>
          <cell r="Y1669" t="str">
            <v/>
          </cell>
          <cell r="Z1669">
            <v>0</v>
          </cell>
          <cell r="AA1669" t="str">
            <v/>
          </cell>
          <cell r="AB1669" t="str">
            <v/>
          </cell>
          <cell r="AC1669" t="str">
            <v/>
          </cell>
          <cell r="AD1669" t="str">
            <v/>
          </cell>
          <cell r="AE1669" t="str">
            <v/>
          </cell>
          <cell r="AF1669" t="str">
            <v/>
          </cell>
          <cell r="AG1669" t="str">
            <v/>
          </cell>
          <cell r="AH1669" t="str">
            <v/>
          </cell>
          <cell r="AI1669" t="str">
            <v/>
          </cell>
          <cell r="AJ1669" t="str">
            <v/>
          </cell>
          <cell r="AK1669" t="str">
            <v/>
          </cell>
        </row>
        <row r="1670">
          <cell r="C1670" t="str">
            <v>INE213W07129</v>
          </cell>
          <cell r="D1670" t="str">
            <v>SMFG India Home Finance Co. Ltd.</v>
          </cell>
          <cell r="E1670" t="str">
            <v>SMFG India Home Finance Co. (Erstwhile Fullerton India Home Finance Co. Ltd.) 08.65% (Series 12) 12-Feb-2025</v>
          </cell>
          <cell r="F1670" t="str">
            <v>Bond</v>
          </cell>
          <cell r="G1670">
            <v>45700</v>
          </cell>
          <cell r="H1670">
            <v>0.0865</v>
          </cell>
          <cell r="I1670">
            <v>100</v>
          </cell>
          <cell r="J1670">
            <v>100.2348</v>
          </cell>
          <cell r="K1670">
            <v>0.0811</v>
          </cell>
          <cell r="L1670">
            <v>0.01100000000000001</v>
          </cell>
          <cell r="M1670" t="str">
            <v>Maturity</v>
          </cell>
          <cell r="N1670">
            <v>45700</v>
          </cell>
          <cell r="O1670">
            <v>0.726775956284153</v>
          </cell>
          <cell r="P1670">
            <v>0.7240437158469946</v>
          </cell>
          <cell r="Q1670">
            <v>0.6697287169059241</v>
          </cell>
          <cell r="R1670" t="str">
            <v>CRISIL AAA</v>
          </cell>
          <cell r="S1670" t="str">
            <v/>
          </cell>
          <cell r="T1670">
            <v>100.2369</v>
          </cell>
          <cell r="U1670">
            <v>0.0811</v>
          </cell>
          <cell r="V1670">
            <v>0.011045</v>
          </cell>
          <cell r="W1670" t="str">
            <v>Level-3</v>
          </cell>
          <cell r="X1670" t="str">
            <v>Maturity</v>
          </cell>
          <cell r="Y1670" t="str">
            <v/>
          </cell>
          <cell r="Z1670">
            <v>0</v>
          </cell>
          <cell r="AA1670" t="str">
            <v/>
          </cell>
          <cell r="AB1670" t="str">
            <v/>
          </cell>
          <cell r="AC1670" t="str">
            <v/>
          </cell>
          <cell r="AD1670" t="str">
            <v/>
          </cell>
          <cell r="AE1670" t="str">
            <v/>
          </cell>
          <cell r="AF1670" t="str">
            <v/>
          </cell>
          <cell r="AG1670" t="str">
            <v/>
          </cell>
          <cell r="AH1670" t="str">
            <v/>
          </cell>
          <cell r="AI1670" t="str">
            <v/>
          </cell>
          <cell r="AJ1670" t="str">
            <v/>
          </cell>
          <cell r="AK1670" t="str">
            <v/>
          </cell>
        </row>
        <row r="1671">
          <cell r="C1671" t="str">
            <v>INE115A07QQ7</v>
          </cell>
          <cell r="D1671" t="str">
            <v>LIC Housing Finance Ltd.</v>
          </cell>
          <cell r="E1671" t="str">
            <v>LIC Housing Finance Ltd. 7.87% (Tr. 440) Taxable 14-May-2029</v>
          </cell>
          <cell r="F1671" t="str">
            <v>Bond</v>
          </cell>
          <cell r="G1671">
            <v>47252</v>
          </cell>
          <cell r="H1671">
            <v>0.0787</v>
          </cell>
          <cell r="I1671">
            <v>100</v>
          </cell>
          <cell r="J1671">
            <v>100.072</v>
          </cell>
          <cell r="K1671">
            <v>0.0785</v>
          </cell>
          <cell r="L1671">
            <v>0.008280999999999997</v>
          </cell>
          <cell r="M1671" t="str">
            <v>Maturity</v>
          </cell>
          <cell r="N1671">
            <v>47252</v>
          </cell>
          <cell r="O1671">
            <v>4.978082191780822</v>
          </cell>
          <cell r="P1671">
            <v>4.297377370422243</v>
          </cell>
          <cell r="Q1671">
            <v>3.984587269747096</v>
          </cell>
          <cell r="R1671" t="str">
            <v>CRISIL AAA</v>
          </cell>
          <cell r="S1671" t="str">
            <v/>
          </cell>
          <cell r="T1671">
            <v>100.0728</v>
          </cell>
          <cell r="U1671">
            <v>0.0785</v>
          </cell>
          <cell r="V1671">
            <v>0.00793300000000001</v>
          </cell>
          <cell r="W1671" t="str">
            <v>Level-3</v>
          </cell>
          <cell r="X1671" t="str">
            <v>Maturity</v>
          </cell>
          <cell r="Y1671" t="str">
            <v/>
          </cell>
          <cell r="Z1671">
            <v>0</v>
          </cell>
          <cell r="AA1671" t="str">
            <v/>
          </cell>
          <cell r="AB1671" t="str">
            <v/>
          </cell>
          <cell r="AC1671" t="str">
            <v/>
          </cell>
          <cell r="AD1671" t="str">
            <v/>
          </cell>
          <cell r="AE1671" t="str">
            <v/>
          </cell>
          <cell r="AF1671" t="str">
            <v/>
          </cell>
          <cell r="AG1671" t="str">
            <v/>
          </cell>
          <cell r="AH1671" t="str">
            <v/>
          </cell>
          <cell r="AI1671" t="str">
            <v/>
          </cell>
          <cell r="AJ1671" t="str">
            <v/>
          </cell>
          <cell r="AK1671" t="str">
            <v/>
          </cell>
        </row>
        <row r="1672">
          <cell r="C1672" t="str">
            <v>INE121A07SB3</v>
          </cell>
          <cell r="D1672" t="str">
            <v>Cholamandalam Investment &amp; Finance Co. Ltd.</v>
          </cell>
          <cell r="E1672" t="str">
            <v>Cholamandalam Investment &amp; Finance Co. Ltd. 8.58% (Series 641) Taxable 13-May-2027</v>
          </cell>
          <cell r="F1672" t="str">
            <v>Bond</v>
          </cell>
          <cell r="G1672">
            <v>46520</v>
          </cell>
          <cell r="H1672">
            <v>0.0858</v>
          </cell>
          <cell r="I1672">
            <v>100</v>
          </cell>
          <cell r="J1672">
            <v>99.8761</v>
          </cell>
          <cell r="K1672">
            <v>0.08625</v>
          </cell>
          <cell r="L1672">
            <v>0.016135999999999998</v>
          </cell>
          <cell r="M1672" t="str">
            <v>Maturity</v>
          </cell>
          <cell r="N1672">
            <v>46520</v>
          </cell>
          <cell r="O1672">
            <v>2.9753424657534246</v>
          </cell>
          <cell r="P1672">
            <v>2.7416475913943255</v>
          </cell>
          <cell r="Q1672">
            <v>2.5239563557139935</v>
          </cell>
          <cell r="R1672" t="str">
            <v>[ICRA]AA+</v>
          </cell>
          <cell r="S1672" t="str">
            <v/>
          </cell>
          <cell r="T1672">
            <v>99.8769</v>
          </cell>
          <cell r="U1672">
            <v>0.08625</v>
          </cell>
          <cell r="V1672">
            <v>0.015451999999999994</v>
          </cell>
          <cell r="W1672" t="str">
            <v>Level-3</v>
          </cell>
          <cell r="X1672" t="str">
            <v>Maturity</v>
          </cell>
          <cell r="Y1672" t="str">
            <v/>
          </cell>
          <cell r="Z1672">
            <v>0</v>
          </cell>
          <cell r="AA1672" t="str">
            <v/>
          </cell>
          <cell r="AB1672" t="str">
            <v/>
          </cell>
          <cell r="AC1672" t="str">
            <v/>
          </cell>
          <cell r="AD1672" t="str">
            <v/>
          </cell>
          <cell r="AE1672" t="str">
            <v/>
          </cell>
          <cell r="AF1672" t="str">
            <v/>
          </cell>
          <cell r="AG1672" t="str">
            <v/>
          </cell>
          <cell r="AH1672" t="str">
            <v/>
          </cell>
          <cell r="AI1672" t="str">
            <v/>
          </cell>
          <cell r="AJ1672" t="str">
            <v/>
          </cell>
          <cell r="AK1672" t="str">
            <v/>
          </cell>
        </row>
        <row r="1673">
          <cell r="C1673" t="str">
            <v>INE0WLO15012</v>
          </cell>
          <cell r="D1673" t="str">
            <v>Naomi</v>
          </cell>
          <cell r="E1673" t="str">
            <v>Naomi (Series 05 Tranche A1(a)) PTC Taxable 25-Dec-2025</v>
          </cell>
          <cell r="F1673" t="str">
            <v>Bond</v>
          </cell>
          <cell r="G1673">
            <v>46016</v>
          </cell>
          <cell r="H1673">
            <v>0.089</v>
          </cell>
          <cell r="I1673">
            <v>119480.58844</v>
          </cell>
          <cell r="J1673">
            <v>119497.4906</v>
          </cell>
          <cell r="K1673">
            <v>0.092509</v>
          </cell>
          <cell r="L1673">
            <v>0.021945999999999993</v>
          </cell>
          <cell r="M1673" t="str">
            <v>Maturity</v>
          </cell>
          <cell r="N1673">
            <v>46016</v>
          </cell>
          <cell r="O1673">
            <v>1.5945205479452054</v>
          </cell>
          <cell r="P1673">
            <v>0.8055987303838121</v>
          </cell>
          <cell r="Q1673">
            <v>0.7994358130811187</v>
          </cell>
          <cell r="R1673" t="str">
            <v>IND AAA(SO)</v>
          </cell>
          <cell r="S1673" t="str">
            <v/>
          </cell>
          <cell r="T1673">
            <v>119497.6118</v>
          </cell>
          <cell r="U1673">
            <v>0.092509</v>
          </cell>
          <cell r="V1673">
            <v>0.021965</v>
          </cell>
          <cell r="W1673" t="str">
            <v>Level-3</v>
          </cell>
          <cell r="X1673" t="str">
            <v>Maturity</v>
          </cell>
          <cell r="Y1673" t="str">
            <v/>
          </cell>
          <cell r="Z1673">
            <v>0</v>
          </cell>
          <cell r="AA1673" t="str">
            <v/>
          </cell>
          <cell r="AB1673" t="str">
            <v/>
          </cell>
          <cell r="AC1673" t="str">
            <v/>
          </cell>
          <cell r="AD1673" t="str">
            <v/>
          </cell>
          <cell r="AE1673" t="str">
            <v/>
          </cell>
          <cell r="AF1673" t="str">
            <v/>
          </cell>
          <cell r="AG1673" t="str">
            <v/>
          </cell>
          <cell r="AH1673" t="str">
            <v/>
          </cell>
          <cell r="AI1673" t="str">
            <v/>
          </cell>
          <cell r="AJ1673" t="str">
            <v/>
          </cell>
          <cell r="AK1673" t="str">
            <v/>
          </cell>
        </row>
        <row r="1674">
          <cell r="C1674" t="str">
            <v>INE0WLO15020</v>
          </cell>
          <cell r="D1674" t="str">
            <v>Naomi</v>
          </cell>
          <cell r="E1674" t="str">
            <v>Naomi (series 05 Tranche A1(b)) PTC Taxable 25-Sep-2027</v>
          </cell>
          <cell r="F1674" t="str">
            <v>Bond</v>
          </cell>
          <cell r="G1674">
            <v>46655</v>
          </cell>
          <cell r="H1674">
            <v>0.089</v>
          </cell>
          <cell r="I1674">
            <v>179220.88266</v>
          </cell>
          <cell r="J1674">
            <v>178938.8328</v>
          </cell>
          <cell r="K1674">
            <v>0.093655</v>
          </cell>
          <cell r="L1674">
            <v>0.023451</v>
          </cell>
          <cell r="M1674" t="str">
            <v>Maturity</v>
          </cell>
          <cell r="N1674">
            <v>46655</v>
          </cell>
          <cell r="O1674">
            <v>3.345205479452055</v>
          </cell>
          <cell r="P1674">
            <v>1.8261726492231667</v>
          </cell>
          <cell r="Q1674">
            <v>1.81203050613549</v>
          </cell>
          <cell r="R1674" t="str">
            <v>IND AAA(SO)</v>
          </cell>
          <cell r="S1674" t="str">
            <v/>
          </cell>
          <cell r="T1674">
            <v>178938.5744</v>
          </cell>
          <cell r="U1674">
            <v>0.093655</v>
          </cell>
          <cell r="V1674">
            <v>0.023314</v>
          </cell>
          <cell r="W1674" t="str">
            <v>Level-3</v>
          </cell>
          <cell r="X1674" t="str">
            <v>Maturity</v>
          </cell>
          <cell r="Y1674">
            <v>0.00175</v>
          </cell>
          <cell r="Z1674">
            <v>0</v>
          </cell>
          <cell r="AA1674" t="str">
            <v/>
          </cell>
          <cell r="AB1674" t="str">
            <v/>
          </cell>
          <cell r="AC1674" t="str">
            <v/>
          </cell>
          <cell r="AD1674" t="str">
            <v/>
          </cell>
          <cell r="AE1674" t="str">
            <v/>
          </cell>
          <cell r="AF1674" t="str">
            <v/>
          </cell>
          <cell r="AG1674" t="str">
            <v/>
          </cell>
          <cell r="AH1674" t="str">
            <v/>
          </cell>
          <cell r="AI1674" t="str">
            <v/>
          </cell>
          <cell r="AJ1674" t="str">
            <v/>
          </cell>
          <cell r="AK1674" t="str">
            <v/>
          </cell>
        </row>
        <row r="1675">
          <cell r="C1675" t="str">
            <v>INE261F08EI9</v>
          </cell>
          <cell r="D1675" t="str">
            <v>National Bank for Agriculture &amp; Rural Development</v>
          </cell>
          <cell r="E1675" t="str">
            <v>National Bank for Agriculture &amp; Rural Development 7.7% (Series 25A) Taxable 30-Sep-2027</v>
          </cell>
          <cell r="F1675" t="str">
            <v>Bond</v>
          </cell>
          <cell r="G1675">
            <v>46660</v>
          </cell>
          <cell r="H1675">
            <v>0.077</v>
          </cell>
          <cell r="I1675">
            <v>100</v>
          </cell>
          <cell r="J1675">
            <v>100.187</v>
          </cell>
          <cell r="K1675">
            <v>0.076561</v>
          </cell>
          <cell r="L1675">
            <v>0.0063570000000000015</v>
          </cell>
          <cell r="M1675" t="str">
            <v>Maturity</v>
          </cell>
          <cell r="N1675">
            <v>46660</v>
          </cell>
          <cell r="O1675">
            <v>3.3589041095890413</v>
          </cell>
          <cell r="P1675">
            <v>3.0713931272576067</v>
          </cell>
          <cell r="Q1675">
            <v>2.852967112181852</v>
          </cell>
          <cell r="R1675" t="str">
            <v>[ICRA]AAA</v>
          </cell>
          <cell r="S1675" t="str">
            <v/>
          </cell>
          <cell r="T1675">
            <v>100.1879</v>
          </cell>
          <cell r="U1675">
            <v>0.076561</v>
          </cell>
          <cell r="V1675">
            <v>0.006558999999999995</v>
          </cell>
          <cell r="W1675" t="str">
            <v>Level-1</v>
          </cell>
          <cell r="X1675" t="str">
            <v>Maturity</v>
          </cell>
          <cell r="Y1675" t="str">
            <v/>
          </cell>
          <cell r="Z1675">
            <v>0</v>
          </cell>
          <cell r="AA1675" t="str">
            <v/>
          </cell>
          <cell r="AB1675" t="str">
            <v/>
          </cell>
          <cell r="AC1675" t="str">
            <v/>
          </cell>
          <cell r="AD1675" t="str">
            <v/>
          </cell>
          <cell r="AE1675" t="str">
            <v>&gt;=3 entities</v>
          </cell>
          <cell r="AF1675">
            <v>4</v>
          </cell>
          <cell r="AG1675">
            <v>1</v>
          </cell>
          <cell r="AH1675">
            <v>0</v>
          </cell>
          <cell r="AI1675" t="str">
            <v/>
          </cell>
          <cell r="AJ1675" t="str">
            <v/>
          </cell>
          <cell r="AK1675">
            <v>0.0766</v>
          </cell>
        </row>
        <row r="1676">
          <cell r="C1676" t="str">
            <v>INE976I07CV5</v>
          </cell>
          <cell r="D1676" t="str">
            <v>Tata Capital Ltd.</v>
          </cell>
          <cell r="E1676" t="str">
            <v>Tata Capital Ltd. 8.137% (Series A) Taxable 21-Mar-2029</v>
          </cell>
          <cell r="F1676" t="str">
            <v>Bond</v>
          </cell>
          <cell r="G1676">
            <v>47198</v>
          </cell>
          <cell r="H1676">
            <v>0.08137</v>
          </cell>
          <cell r="I1676">
            <v>100</v>
          </cell>
          <cell r="J1676">
            <v>99.9895</v>
          </cell>
          <cell r="K1676">
            <v>0.08147</v>
          </cell>
          <cell r="L1676">
            <v>0.011250999999999997</v>
          </cell>
          <cell r="M1676" t="str">
            <v>Maturity</v>
          </cell>
          <cell r="N1676">
            <v>47198</v>
          </cell>
          <cell r="O1676">
            <v>4.83013698630137</v>
          </cell>
          <cell r="P1676">
            <v>4.17441461472083</v>
          </cell>
          <cell r="Q1676">
            <v>3.859944903437756</v>
          </cell>
          <cell r="R1676" t="str">
            <v>CRISIL AAA</v>
          </cell>
          <cell r="S1676" t="str">
            <v/>
          </cell>
          <cell r="T1676">
            <v>99.9903</v>
          </cell>
          <cell r="U1676">
            <v>0.08147</v>
          </cell>
          <cell r="W1676" t="str">
            <v>Level-3</v>
          </cell>
          <cell r="X1676" t="str">
            <v>Maturity</v>
          </cell>
          <cell r="Y1676" t="str">
            <v/>
          </cell>
          <cell r="Z1676">
            <v>0</v>
          </cell>
          <cell r="AA1676" t="str">
            <v/>
          </cell>
          <cell r="AB1676" t="str">
            <v/>
          </cell>
          <cell r="AC1676" t="str">
            <v/>
          </cell>
          <cell r="AD1676" t="str">
            <v/>
          </cell>
          <cell r="AE1676" t="str">
            <v/>
          </cell>
          <cell r="AF1676" t="str">
            <v/>
          </cell>
          <cell r="AG1676" t="str">
            <v/>
          </cell>
          <cell r="AH1676" t="str">
            <v/>
          </cell>
          <cell r="AI1676" t="str">
            <v/>
          </cell>
          <cell r="AJ1676" t="str">
            <v/>
          </cell>
          <cell r="AK1676" t="str">
            <v/>
          </cell>
        </row>
        <row r="1677">
          <cell r="C1677" t="str">
            <v>INE01AI07033</v>
          </cell>
          <cell r="D1677" t="str">
            <v>Indostar Home Finance Pvt. Ltd.</v>
          </cell>
          <cell r="E1677" t="str">
            <v>Indostar Home Finance Pvt. Ltd. 9.4% Taxable 20-Nov-2026</v>
          </cell>
          <cell r="F1677" t="str">
            <v>Bond</v>
          </cell>
          <cell r="G1677">
            <v>46346</v>
          </cell>
          <cell r="H1677">
            <v>0.094</v>
          </cell>
          <cell r="I1677">
            <v>100</v>
          </cell>
          <cell r="J1677">
            <v>98.3225</v>
          </cell>
          <cell r="K1677">
            <v>0.107353</v>
          </cell>
          <cell r="L1677">
            <v>0.03723900000000001</v>
          </cell>
          <cell r="M1677" t="str">
            <v>Maturity</v>
          </cell>
          <cell r="N1677">
            <v>46346</v>
          </cell>
          <cell r="O1677">
            <v>2.4986301369863013</v>
          </cell>
          <cell r="P1677">
            <v>1.8748017936606078</v>
          </cell>
          <cell r="Q1677">
            <v>1.8258005033028404</v>
          </cell>
          <cell r="R1677" t="str">
            <v>CRISIL AA-</v>
          </cell>
          <cell r="S1677" t="str">
            <v/>
          </cell>
          <cell r="T1677">
            <v>98.3208</v>
          </cell>
          <cell r="U1677">
            <v>0.107353</v>
          </cell>
          <cell r="W1677" t="str">
            <v>Level-3</v>
          </cell>
          <cell r="X1677" t="str">
            <v>Maturity</v>
          </cell>
          <cell r="Y1677">
            <v>0.01716</v>
          </cell>
          <cell r="Z1677">
            <v>0</v>
          </cell>
          <cell r="AA1677" t="str">
            <v/>
          </cell>
          <cell r="AB1677" t="str">
            <v/>
          </cell>
          <cell r="AC1677" t="str">
            <v/>
          </cell>
          <cell r="AD1677" t="str">
            <v/>
          </cell>
          <cell r="AE1677" t="str">
            <v/>
          </cell>
          <cell r="AF1677" t="str">
            <v/>
          </cell>
          <cell r="AG1677" t="str">
            <v/>
          </cell>
          <cell r="AH1677" t="str">
            <v/>
          </cell>
          <cell r="AI1677" t="str">
            <v/>
          </cell>
          <cell r="AJ1677" t="str">
            <v/>
          </cell>
          <cell r="AK1677" t="str">
            <v/>
          </cell>
        </row>
        <row r="1678">
          <cell r="C1678" t="str">
            <v>INE721A07SB0</v>
          </cell>
          <cell r="D1678" t="str">
            <v>Shriram Finance Ltd.</v>
          </cell>
          <cell r="E1678" t="str">
            <v>Shriram Finance Ltd. 9.2% (Series PPD XXI 24-25Option 2) Taxable 22-May-2026</v>
          </cell>
          <cell r="F1678" t="str">
            <v>Bond</v>
          </cell>
          <cell r="G1678">
            <v>46164</v>
          </cell>
          <cell r="H1678">
            <v>0.092</v>
          </cell>
          <cell r="I1678">
            <v>100</v>
          </cell>
          <cell r="J1678">
            <v>99.9978</v>
          </cell>
          <cell r="K1678">
            <v>0.092</v>
          </cell>
          <cell r="L1678">
            <v>0.021886000000000003</v>
          </cell>
          <cell r="M1678" t="str">
            <v>Maturity</v>
          </cell>
          <cell r="N1678">
            <v>46164</v>
          </cell>
          <cell r="O1678">
            <v>2</v>
          </cell>
          <cell r="P1678">
            <v>1.9130111897235185</v>
          </cell>
          <cell r="Q1678">
            <v>1.751841748831061</v>
          </cell>
          <cell r="R1678" t="str">
            <v>CRISIL AA+</v>
          </cell>
          <cell r="S1678" t="str">
            <v/>
          </cell>
          <cell r="T1678">
            <v>99.9989</v>
          </cell>
          <cell r="U1678">
            <v>0.092</v>
          </cell>
          <cell r="W1678" t="str">
            <v>Level-1</v>
          </cell>
          <cell r="X1678" t="str">
            <v>Maturity</v>
          </cell>
          <cell r="Y1678" t="str">
            <v/>
          </cell>
          <cell r="Z1678">
            <v>0</v>
          </cell>
          <cell r="AA1678" t="str">
            <v/>
          </cell>
          <cell r="AB1678" t="str">
            <v/>
          </cell>
          <cell r="AC1678" t="str">
            <v/>
          </cell>
          <cell r="AD1678" t="str">
            <v/>
          </cell>
          <cell r="AE1678" t="str">
            <v/>
          </cell>
          <cell r="AF1678" t="str">
            <v/>
          </cell>
          <cell r="AG1678" t="str">
            <v/>
          </cell>
          <cell r="AH1678" t="str">
            <v/>
          </cell>
          <cell r="AI1678" t="str">
            <v/>
          </cell>
          <cell r="AJ1678" t="str">
            <v/>
          </cell>
          <cell r="AK1678"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91"/>
  <sheetViews>
    <sheetView tabSelected="1" zoomScale="70" zoomScaleNormal="70" workbookViewId="0" topLeftCell="A11">
      <selection activeCell="C35" sqref="C35"/>
    </sheetView>
  </sheetViews>
  <sheetFormatPr defaultColWidth="9.140625" defaultRowHeight="15" customHeight="1"/>
  <cols>
    <col min="1" max="1" width="9.140625" style="13" customWidth="1"/>
    <col min="2" max="2" width="22.421875" style="22" bestFit="1" customWidth="1"/>
    <col min="3" max="3" width="14.57421875" style="22" customWidth="1"/>
    <col min="4" max="4" width="29.140625" style="22" customWidth="1"/>
    <col min="5" max="5" width="53.57421875" style="22" customWidth="1"/>
    <col min="6" max="6" width="29.140625" style="22" customWidth="1"/>
    <col min="7" max="7" width="29.57421875" style="22" customWidth="1"/>
    <col min="8" max="8" width="29.140625" style="34" customWidth="1"/>
    <col min="9" max="9" width="35.00390625" style="22" customWidth="1"/>
    <col min="10" max="10" width="29.140625" style="22" bestFit="1" customWidth="1"/>
    <col min="11" max="11" width="29.140625" style="32" customWidth="1"/>
    <col min="12" max="12" width="46.421875" style="23" customWidth="1"/>
    <col min="13" max="13" width="35.57421875" style="22" customWidth="1"/>
    <col min="14" max="15" width="29.140625" style="23" customWidth="1"/>
    <col min="16" max="16" width="29.140625" style="13" bestFit="1" customWidth="1"/>
    <col min="17" max="17" width="16.57421875" style="13" bestFit="1" customWidth="1"/>
    <col min="18" max="18" width="29.140625" style="13" bestFit="1" customWidth="1"/>
    <col min="19" max="19" width="35.421875" style="13" bestFit="1" customWidth="1"/>
    <col min="20" max="20" width="23.421875" style="13" bestFit="1" customWidth="1"/>
    <col min="21" max="21" width="17.421875" style="13" bestFit="1" customWidth="1"/>
    <col min="22" max="22" width="48.421875" style="13" bestFit="1" customWidth="1"/>
    <col min="23" max="23" width="40.421875" style="13" bestFit="1" customWidth="1"/>
    <col min="24" max="24" width="42.421875" style="13" bestFit="1" customWidth="1"/>
    <col min="25" max="25" width="28.57421875" style="13" bestFit="1" customWidth="1"/>
    <col min="26" max="26" width="69.421875" style="13" bestFit="1" customWidth="1"/>
    <col min="27" max="27" width="33.8515625" style="13" bestFit="1" customWidth="1"/>
    <col min="28" max="28" width="33.140625" style="13" bestFit="1" customWidth="1"/>
    <col min="29" max="29" width="33.8515625" style="13" bestFit="1" customWidth="1"/>
    <col min="30" max="30" width="52.57421875" style="13" bestFit="1" customWidth="1"/>
    <col min="31" max="31" width="48.00390625" style="13" bestFit="1" customWidth="1"/>
    <col min="32" max="32" width="76.57421875" style="13" bestFit="1" customWidth="1"/>
    <col min="33" max="33" width="81.421875" style="13" bestFit="1" customWidth="1"/>
    <col min="34" max="34" width="126.57421875" style="13" bestFit="1" customWidth="1"/>
    <col min="35" max="35" width="23.00390625" style="13" bestFit="1" customWidth="1"/>
    <col min="36" max="36" width="23.57421875" style="13" bestFit="1" customWidth="1"/>
    <col min="37" max="37" width="18.421875" style="13" bestFit="1" customWidth="1"/>
    <col min="38" max="16384" width="9.140625" style="13" customWidth="1"/>
  </cols>
  <sheetData>
    <row r="1" spans="1:15" ht="17.25">
      <c r="A1" s="25"/>
      <c r="B1" s="2"/>
      <c r="C1" s="3"/>
      <c r="D1" s="4"/>
      <c r="E1" s="4"/>
      <c r="F1" s="9"/>
      <c r="G1" s="1"/>
      <c r="H1" s="33"/>
      <c r="I1" s="24"/>
      <c r="J1" s="24"/>
      <c r="K1" s="27"/>
      <c r="L1" s="17"/>
      <c r="M1" s="9"/>
      <c r="N1" s="17"/>
      <c r="O1" s="17"/>
    </row>
    <row r="2" spans="1:15" ht="19.5">
      <c r="A2" s="5"/>
      <c r="B2" s="1"/>
      <c r="C2" s="15"/>
      <c r="D2" s="16"/>
      <c r="E2" s="1"/>
      <c r="F2" s="10"/>
      <c r="G2" s="1"/>
      <c r="H2" s="33"/>
      <c r="I2" s="24"/>
      <c r="J2" s="24"/>
      <c r="K2" s="28"/>
      <c r="L2" s="18"/>
      <c r="M2" s="10"/>
      <c r="N2" s="18"/>
      <c r="O2" s="18"/>
    </row>
    <row r="3" spans="1:15" ht="19.5">
      <c r="A3" s="5"/>
      <c r="B3" s="1"/>
      <c r="C3" s="1"/>
      <c r="D3" s="6"/>
      <c r="E3" s="6"/>
      <c r="F3" s="10"/>
      <c r="G3" s="6"/>
      <c r="H3" s="33"/>
      <c r="I3" s="24"/>
      <c r="J3" s="24"/>
      <c r="K3" s="28"/>
      <c r="L3" s="18"/>
      <c r="M3" s="10"/>
      <c r="N3" s="18"/>
      <c r="O3" s="18"/>
    </row>
    <row r="4" spans="1:15" ht="19.5">
      <c r="A4" s="5"/>
      <c r="B4" s="5" t="s">
        <v>4</v>
      </c>
      <c r="C4" s="5"/>
      <c r="D4" s="7">
        <f>VLOOKUP(B4,'[2]Valuation disclosure format'!$B$4:$D$4,3,0)</f>
        <v>45435</v>
      </c>
      <c r="E4" s="7"/>
      <c r="F4" s="11"/>
      <c r="G4" s="21"/>
      <c r="H4" s="33"/>
      <c r="I4" s="26"/>
      <c r="J4" s="24"/>
      <c r="K4" s="29"/>
      <c r="L4" s="19"/>
      <c r="M4" s="11"/>
      <c r="N4" s="19"/>
      <c r="O4" s="19"/>
    </row>
    <row r="5" spans="1:15" ht="14.25">
      <c r="A5" s="1"/>
      <c r="B5" s="8"/>
      <c r="C5" s="1"/>
      <c r="D5" s="1"/>
      <c r="E5" s="1"/>
      <c r="F5" s="12"/>
      <c r="G5" s="1"/>
      <c r="H5" s="33"/>
      <c r="I5" s="24"/>
      <c r="J5" s="24"/>
      <c r="K5" s="30"/>
      <c r="L5" s="20"/>
      <c r="M5" s="12"/>
      <c r="N5" s="20"/>
      <c r="O5" s="20"/>
    </row>
    <row r="6" spans="1:37" ht="57.75" customHeight="1">
      <c r="A6" s="1"/>
      <c r="B6" s="14" t="s">
        <v>1</v>
      </c>
      <c r="C6" s="14" t="s">
        <v>0</v>
      </c>
      <c r="D6" s="14" t="s">
        <v>15</v>
      </c>
      <c r="E6" s="14" t="s">
        <v>2</v>
      </c>
      <c r="F6" s="14" t="s">
        <v>5</v>
      </c>
      <c r="G6" s="14" t="s">
        <v>3</v>
      </c>
      <c r="H6" s="31" t="s">
        <v>16</v>
      </c>
      <c r="I6" s="14" t="s">
        <v>17</v>
      </c>
      <c r="J6" s="14" t="s">
        <v>18</v>
      </c>
      <c r="K6" s="31" t="s">
        <v>19</v>
      </c>
      <c r="L6" s="14" t="s">
        <v>20</v>
      </c>
      <c r="M6" s="14" t="s">
        <v>21</v>
      </c>
      <c r="N6" s="14" t="s">
        <v>9</v>
      </c>
      <c r="O6" s="14" t="s">
        <v>22</v>
      </c>
      <c r="P6" s="14" t="s">
        <v>23</v>
      </c>
      <c r="Q6" s="14" t="s">
        <v>24</v>
      </c>
      <c r="R6" s="14" t="s">
        <v>25</v>
      </c>
      <c r="S6" s="14" t="s">
        <v>26</v>
      </c>
      <c r="T6" s="14" t="s">
        <v>27</v>
      </c>
      <c r="U6" s="14" t="s">
        <v>28</v>
      </c>
      <c r="V6" s="14" t="s">
        <v>29</v>
      </c>
      <c r="W6" s="14" t="s">
        <v>30</v>
      </c>
      <c r="X6" s="14" t="s">
        <v>31</v>
      </c>
      <c r="Y6" s="14" t="s">
        <v>32</v>
      </c>
      <c r="Z6" s="14" t="s">
        <v>33</v>
      </c>
      <c r="AA6" s="14" t="s">
        <v>34</v>
      </c>
      <c r="AB6" s="14" t="s">
        <v>35</v>
      </c>
      <c r="AC6" s="14" t="s">
        <v>36</v>
      </c>
      <c r="AD6" s="14" t="s">
        <v>37</v>
      </c>
      <c r="AE6" s="14" t="s">
        <v>38</v>
      </c>
      <c r="AF6" s="14" t="s">
        <v>39</v>
      </c>
      <c r="AG6" s="14" t="s">
        <v>40</v>
      </c>
      <c r="AH6" s="14" t="s">
        <v>41</v>
      </c>
      <c r="AI6" s="14" t="s">
        <v>42</v>
      </c>
      <c r="AJ6" s="14" t="s">
        <v>43</v>
      </c>
      <c r="AK6" s="14" t="s">
        <v>44</v>
      </c>
    </row>
    <row r="7" spans="2:37" s="24" customFormat="1" ht="14.25">
      <c r="B7" s="41">
        <v>1</v>
      </c>
      <c r="C7" s="41" t="s">
        <v>6</v>
      </c>
      <c r="D7" s="41" t="str">
        <f>VLOOKUP($C7,'[2]Valuation disclosure format'!$C$7:$AK$1686,2,0)</f>
        <v>First Business ReceivablesTrust</v>
      </c>
      <c r="E7" s="41" t="str">
        <f>VLOOKUP($C7,'[2]Valuation disclosure format'!$C$7:$AK$1686,3,0)</f>
        <v>First Business ReceivablesTrust (TRANCHE 18) 01-Jul-2024</v>
      </c>
      <c r="F7" s="41" t="str">
        <f>VLOOKUP($C7,'[2]Valuation disclosure format'!$C$7:$AK$1686,4,0)</f>
        <v>Bond</v>
      </c>
      <c r="G7" s="42">
        <f>VLOOKUP($C7,'[2]Valuation disclosure format'!$C$7:$AK$1686,5,0)</f>
        <v>45474</v>
      </c>
      <c r="H7" s="43">
        <f>VLOOKUP($C7,'[2]Valuation disclosure format'!$C$7:$AK$1686,6,0)</f>
        <v>0.083</v>
      </c>
      <c r="I7" s="41">
        <f>VLOOKUP($C7,'[2]Valuation disclosure format'!$C$7:$AK$1686,7,0)</f>
        <v>10000000</v>
      </c>
      <c r="J7" s="41">
        <f>VLOOKUP($C7,'[2]Valuation disclosure format'!$C$7:$AK$1686,8,0)</f>
        <v>9920560.9725</v>
      </c>
      <c r="K7" s="43">
        <f>VLOOKUP($C7,'[2]Valuation disclosure format'!$C$7:$AK$1686,9,0)</f>
        <v>0.077125</v>
      </c>
      <c r="L7" s="44">
        <f>VLOOKUP($C7,'[2]Valuation disclosure format'!$C$7:$AK$1686,10,0)</f>
        <v>0.00852859770784771</v>
      </c>
      <c r="M7" s="41" t="str">
        <f>VLOOKUP($C7,'[2]Valuation disclosure format'!$C$7:$AK$1686,11,0)</f>
        <v>Maturity</v>
      </c>
      <c r="N7" s="42">
        <f>VLOOKUP($C7,'[2]Valuation disclosure format'!$C$7:$AK$1686,12,0)</f>
        <v>45474</v>
      </c>
      <c r="O7" s="41">
        <f>VLOOKUP($C7,'[2]Valuation disclosure format'!$C$7:$AK$1686,13,0)</f>
        <v>0.1092896174863388</v>
      </c>
      <c r="P7" s="41">
        <f>VLOOKUP($C7,'[2]Valuation disclosure format'!$C$7:$AK$1686,14,0)</f>
        <v>0.10655737704918032</v>
      </c>
      <c r="Q7" s="41">
        <f>VLOOKUP($C7,'[2]Valuation disclosure format'!$C$7:$AK$1686,15,0)</f>
        <v>0.09892758690883632</v>
      </c>
      <c r="R7" s="41" t="str">
        <f>VLOOKUP($C7,'[2]Valuation disclosure format'!$C$7:$AK$1686,16,0)</f>
        <v>CRISIL AAA(SO)</v>
      </c>
      <c r="S7" s="41">
        <f>VLOOKUP($C7,'[2]Valuation disclosure format'!$C$7:$AK$1686,17,0)</f>
      </c>
      <c r="T7" s="41">
        <f>VLOOKUP($C7,'[2]Valuation disclosure format'!$C$7:$AK$1686,18,0)</f>
        <v>9918487.512</v>
      </c>
      <c r="U7" s="43">
        <f>VLOOKUP($C7,'[2]Valuation disclosure format'!$C$7:$AK$1686,19,0)</f>
        <v>0.077125</v>
      </c>
      <c r="V7" s="45">
        <f>VLOOKUP($C7,'[2]Valuation disclosure format'!$C$7:$AK$1686,20,0)</f>
        <v>0.008449999999999985</v>
      </c>
      <c r="W7" s="41" t="str">
        <f>VLOOKUP($C7,'[2]Valuation disclosure format'!$C$7:$AK$1686,21,0)</f>
        <v>Level-3</v>
      </c>
      <c r="X7" s="41" t="str">
        <f>VLOOKUP($C7,'[2]Valuation disclosure format'!$C$7:$AK$1686,22,0)</f>
        <v>Maturity</v>
      </c>
      <c r="Y7" s="46">
        <f>VLOOKUP($C7,'[2]Valuation disclosure format'!$C$7:$AK$1686,23,0)</f>
      </c>
      <c r="Z7" s="41">
        <f>VLOOKUP($C7,'[2]Valuation disclosure format'!$C$7:$AK$1686,24,0)</f>
        <v>0</v>
      </c>
      <c r="AA7" s="41">
        <f>VLOOKUP($C7,'[2]Valuation disclosure format'!$C$7:$AK$1686,25,0)</f>
      </c>
      <c r="AB7" s="41">
        <f>VLOOKUP($C7,'[2]Valuation disclosure format'!$C$7:$AK$1686,26,0)</f>
      </c>
      <c r="AC7" s="41">
        <f>VLOOKUP($C7,'[2]Valuation disclosure format'!$C$7:$AK$1686,27,0)</f>
      </c>
      <c r="AD7" s="41">
        <f>VLOOKUP($C7,'[2]Valuation disclosure format'!$C$7:$AK$1686,28,0)</f>
        <v>1</v>
      </c>
      <c r="AE7" s="41">
        <f>VLOOKUP($C7,'[2]Valuation disclosure format'!$C$7:$AK$1686,29,0)</f>
      </c>
      <c r="AF7" s="41">
        <f>VLOOKUP($C7,'[2]Valuation disclosure format'!$C$7:$AK$1686,30,0)</f>
      </c>
      <c r="AG7" s="41">
        <f>VLOOKUP($C7,'[2]Valuation disclosure format'!$C$7:$AK$1686,31,0)</f>
      </c>
      <c r="AH7" s="41">
        <f>VLOOKUP($C7,'[2]Valuation disclosure format'!$C$7:$AK$1686,32,0)</f>
      </c>
      <c r="AI7" s="47">
        <f>VLOOKUP($C7,'[2]Valuation disclosure format'!$C$7:$AK$1686,33,0)</f>
      </c>
      <c r="AJ7" s="47">
        <f>VLOOKUP($C7,'[2]Valuation disclosure format'!$C$7:$AK$1686,34,0)</f>
      </c>
      <c r="AK7" s="47">
        <f>VLOOKUP($C7,'[2]Valuation disclosure format'!$C$7:$AK$1686,35,0)</f>
      </c>
    </row>
    <row r="8" spans="2:37" s="24" customFormat="1" ht="14.25">
      <c r="B8" s="41">
        <v>2</v>
      </c>
      <c r="C8" s="41" t="s">
        <v>7</v>
      </c>
      <c r="D8" s="41" t="str">
        <f>VLOOKUP($C8,'[2]Valuation disclosure format'!$C$7:$AK$1686,2,0)</f>
        <v>First Business ReceivablesTrust</v>
      </c>
      <c r="E8" s="41" t="str">
        <f>VLOOKUP($C8,'[2]Valuation disclosure format'!$C$7:$AK$1686,3,0)</f>
        <v>First Business ReceivablesTrust (TRANCHE 19) 01-Oct-2024</v>
      </c>
      <c r="F8" s="41" t="str">
        <f>VLOOKUP($C8,'[2]Valuation disclosure format'!$C$7:$AK$1686,4,0)</f>
        <v>Bond</v>
      </c>
      <c r="G8" s="42">
        <f>VLOOKUP($C8,'[2]Valuation disclosure format'!$C$7:$AK$1686,5,0)</f>
        <v>45566</v>
      </c>
      <c r="H8" s="43">
        <f>VLOOKUP($C8,'[2]Valuation disclosure format'!$C$7:$AK$1686,6,0)</f>
        <v>0.0835</v>
      </c>
      <c r="I8" s="41">
        <f>VLOOKUP($C8,'[2]Valuation disclosure format'!$C$7:$AK$1686,7,0)</f>
        <v>10000000</v>
      </c>
      <c r="J8" s="41">
        <f>VLOOKUP($C8,'[2]Valuation disclosure format'!$C$7:$AK$1686,8,0)</f>
        <v>9725629.6249</v>
      </c>
      <c r="K8" s="43">
        <f>VLOOKUP($C8,'[2]Valuation disclosure format'!$C$7:$AK$1686,9,0)</f>
        <v>0.079425</v>
      </c>
      <c r="L8" s="44">
        <f>VLOOKUP($C8,'[2]Valuation disclosure format'!$C$7:$AK$1686,10,0)</f>
        <v>0.009349999999999997</v>
      </c>
      <c r="M8" s="41" t="str">
        <f>VLOOKUP($C8,'[2]Valuation disclosure format'!$C$7:$AK$1686,11,0)</f>
        <v>Maturity</v>
      </c>
      <c r="N8" s="42">
        <f>VLOOKUP($C8,'[2]Valuation disclosure format'!$C$7:$AK$1686,12,0)</f>
        <v>45566</v>
      </c>
      <c r="O8" s="41">
        <f>VLOOKUP($C8,'[2]Valuation disclosure format'!$C$7:$AK$1686,13,0)</f>
        <v>0.36065573770491804</v>
      </c>
      <c r="P8" s="41">
        <f>VLOOKUP($C8,'[2]Valuation disclosure format'!$C$7:$AK$1686,14,0)</f>
        <v>0.35792349726775957</v>
      </c>
      <c r="Q8" s="41">
        <f>VLOOKUP($C8,'[2]Valuation disclosure format'!$C$7:$AK$1686,15,0)</f>
        <v>0.33158718509184015</v>
      </c>
      <c r="R8" s="41" t="str">
        <f>VLOOKUP($C8,'[2]Valuation disclosure format'!$C$7:$AK$1686,16,0)</f>
        <v>CRISIL AAA(SO)</v>
      </c>
      <c r="S8" s="41">
        <f>VLOOKUP($C8,'[2]Valuation disclosure format'!$C$7:$AK$1686,17,0)</f>
      </c>
      <c r="T8" s="41">
        <f>VLOOKUP($C8,'[2]Valuation disclosure format'!$C$7:$AK$1686,18,0)</f>
        <v>9723577.4237</v>
      </c>
      <c r="U8" s="43">
        <f>VLOOKUP($C8,'[2]Valuation disclosure format'!$C$7:$AK$1686,19,0)</f>
        <v>0.079425</v>
      </c>
      <c r="V8" s="45">
        <f>VLOOKUP($C8,'[2]Valuation disclosure format'!$C$7:$AK$1686,20,0)</f>
        <v>0.009974999999999998</v>
      </c>
      <c r="W8" s="41" t="str">
        <f>VLOOKUP($C8,'[2]Valuation disclosure format'!$C$7:$AK$1686,21,0)</f>
        <v>Level-3</v>
      </c>
      <c r="X8" s="41" t="str">
        <f>VLOOKUP($C8,'[2]Valuation disclosure format'!$C$7:$AK$1686,22,0)</f>
        <v>Maturity</v>
      </c>
      <c r="Y8" s="46">
        <f>VLOOKUP($C8,'[2]Valuation disclosure format'!$C$7:$AK$1686,23,0)</f>
      </c>
      <c r="Z8" s="41">
        <f>VLOOKUP($C8,'[2]Valuation disclosure format'!$C$7:$AK$1686,24,0)</f>
        <v>0</v>
      </c>
      <c r="AA8" s="41">
        <f>VLOOKUP($C8,'[2]Valuation disclosure format'!$C$7:$AK$1686,25,0)</f>
      </c>
      <c r="AB8" s="41">
        <f>VLOOKUP($C8,'[2]Valuation disclosure format'!$C$7:$AK$1686,26,0)</f>
      </c>
      <c r="AC8" s="41">
        <f>VLOOKUP($C8,'[2]Valuation disclosure format'!$C$7:$AK$1686,27,0)</f>
      </c>
      <c r="AD8" s="41">
        <f>VLOOKUP($C8,'[2]Valuation disclosure format'!$C$7:$AK$1686,28,0)</f>
        <v>1</v>
      </c>
      <c r="AE8" s="41">
        <f>VLOOKUP($C8,'[2]Valuation disclosure format'!$C$7:$AK$1686,29,0)</f>
      </c>
      <c r="AF8" s="41">
        <f>VLOOKUP($C8,'[2]Valuation disclosure format'!$C$7:$AK$1686,30,0)</f>
      </c>
      <c r="AG8" s="41">
        <f>VLOOKUP($C8,'[2]Valuation disclosure format'!$C$7:$AK$1686,31,0)</f>
      </c>
      <c r="AH8" s="41">
        <f>VLOOKUP($C8,'[2]Valuation disclosure format'!$C$7:$AK$1686,32,0)</f>
      </c>
      <c r="AI8" s="47">
        <f>VLOOKUP($C8,'[2]Valuation disclosure format'!$C$7:$AK$1686,33,0)</f>
      </c>
      <c r="AJ8" s="47">
        <f>VLOOKUP($C8,'[2]Valuation disclosure format'!$C$7:$AK$1686,34,0)</f>
      </c>
      <c r="AK8" s="47">
        <f>VLOOKUP($C8,'[2]Valuation disclosure format'!$C$7:$AK$1686,35,0)</f>
      </c>
    </row>
    <row r="9" spans="2:37" s="24" customFormat="1" ht="14.25">
      <c r="B9" s="41">
        <v>3</v>
      </c>
      <c r="C9" s="41" t="s">
        <v>8</v>
      </c>
      <c r="D9" s="41" t="str">
        <f>VLOOKUP($C9,'[2]Valuation disclosure format'!$C$7:$AK$1686,2,0)</f>
        <v>First Business ReceivablesTrust</v>
      </c>
      <c r="E9" s="41" t="str">
        <f>VLOOKUP($C9,'[2]Valuation disclosure format'!$C$7:$AK$1686,3,0)</f>
        <v>First Business ReceivablesTrust (TRANCHE 20) 01-Jan-2025</v>
      </c>
      <c r="F9" s="41" t="str">
        <f>VLOOKUP($C9,'[2]Valuation disclosure format'!$C$7:$AK$1686,4,0)</f>
        <v>Bond</v>
      </c>
      <c r="G9" s="42">
        <f>VLOOKUP($C9,'[2]Valuation disclosure format'!$C$7:$AK$1686,5,0)</f>
        <v>45658</v>
      </c>
      <c r="H9" s="43">
        <f>VLOOKUP($C9,'[2]Valuation disclosure format'!$C$7:$AK$1686,6,0)</f>
        <v>0.084</v>
      </c>
      <c r="I9" s="41">
        <f>VLOOKUP($C9,'[2]Valuation disclosure format'!$C$7:$AK$1686,7,0)</f>
        <v>10000000</v>
      </c>
      <c r="J9" s="41">
        <f>VLOOKUP($C9,'[2]Valuation disclosure format'!$C$7:$AK$1686,8,0)</f>
        <v>9533752.8142</v>
      </c>
      <c r="K9" s="43">
        <f>VLOOKUP($C9,'[2]Valuation disclosure format'!$C$7:$AK$1686,9,0)</f>
        <v>0.080625</v>
      </c>
      <c r="L9" s="44">
        <f>VLOOKUP($C9,'[2]Valuation disclosure format'!$C$7:$AK$1686,10,0)</f>
        <v>0.010525000000000007</v>
      </c>
      <c r="M9" s="41" t="str">
        <f>VLOOKUP($C9,'[2]Valuation disclosure format'!$C$7:$AK$1686,11,0)</f>
        <v>Maturity</v>
      </c>
      <c r="N9" s="42">
        <f>VLOOKUP($C9,'[2]Valuation disclosure format'!$C$7:$AK$1686,12,0)</f>
        <v>45658</v>
      </c>
      <c r="O9" s="41">
        <f>VLOOKUP($C9,'[2]Valuation disclosure format'!$C$7:$AK$1686,13,0)</f>
        <v>0.6120368291039748</v>
      </c>
      <c r="P9" s="41">
        <f>VLOOKUP($C9,'[2]Valuation disclosure format'!$C$7:$AK$1686,14,0)</f>
        <v>0.6093045886668164</v>
      </c>
      <c r="Q9" s="41">
        <f>VLOOKUP($C9,'[2]Valuation disclosure format'!$C$7:$AK$1686,15,0)</f>
        <v>0.5638446164643761</v>
      </c>
      <c r="R9" s="41" t="str">
        <f>VLOOKUP($C9,'[2]Valuation disclosure format'!$C$7:$AK$1686,16,0)</f>
        <v>CRISIL AAA(SO)</v>
      </c>
      <c r="S9" s="41">
        <f>VLOOKUP($C9,'[2]Valuation disclosure format'!$C$7:$AK$1686,17,0)</f>
      </c>
      <c r="T9" s="41">
        <f>VLOOKUP($C9,'[2]Valuation disclosure format'!$C$7:$AK$1686,18,0)</f>
        <v>9531750.9933</v>
      </c>
      <c r="U9" s="43">
        <f>VLOOKUP($C9,'[2]Valuation disclosure format'!$C$7:$AK$1686,19,0)</f>
        <v>0.080625</v>
      </c>
      <c r="V9" s="45">
        <f>VLOOKUP($C9,'[2]Valuation disclosure format'!$C$7:$AK$1686,20,0)</f>
        <v>0.010624999999999996</v>
      </c>
      <c r="W9" s="41" t="str">
        <f>VLOOKUP($C9,'[2]Valuation disclosure format'!$C$7:$AK$1686,21,0)</f>
        <v>Level-3</v>
      </c>
      <c r="X9" s="41" t="str">
        <f>VLOOKUP($C9,'[2]Valuation disclosure format'!$C$7:$AK$1686,22,0)</f>
        <v>Maturity</v>
      </c>
      <c r="Y9" s="46">
        <f>VLOOKUP($C9,'[2]Valuation disclosure format'!$C$7:$AK$1686,23,0)</f>
      </c>
      <c r="Z9" s="41">
        <f>VLOOKUP($C9,'[2]Valuation disclosure format'!$C$7:$AK$1686,24,0)</f>
        <v>0</v>
      </c>
      <c r="AA9" s="41">
        <f>VLOOKUP($C9,'[2]Valuation disclosure format'!$C$7:$AK$1686,25,0)</f>
      </c>
      <c r="AB9" s="41">
        <f>VLOOKUP($C9,'[2]Valuation disclosure format'!$C$7:$AK$1686,26,0)</f>
      </c>
      <c r="AC9" s="41">
        <f>VLOOKUP($C9,'[2]Valuation disclosure format'!$C$7:$AK$1686,27,0)</f>
      </c>
      <c r="AD9" s="41">
        <f>VLOOKUP($C9,'[2]Valuation disclosure format'!$C$7:$AK$1686,28,0)</f>
        <v>1</v>
      </c>
      <c r="AE9" s="41">
        <f>VLOOKUP($C9,'[2]Valuation disclosure format'!$C$7:$AK$1686,29,0)</f>
      </c>
      <c r="AF9" s="41">
        <f>VLOOKUP($C9,'[2]Valuation disclosure format'!$C$7:$AK$1686,30,0)</f>
      </c>
      <c r="AG9" s="41">
        <f>VLOOKUP($C9,'[2]Valuation disclosure format'!$C$7:$AK$1686,31,0)</f>
      </c>
      <c r="AH9" s="41">
        <f>VLOOKUP($C9,'[2]Valuation disclosure format'!$C$7:$AK$1686,32,0)</f>
      </c>
      <c r="AI9" s="47">
        <f>VLOOKUP($C9,'[2]Valuation disclosure format'!$C$7:$AK$1686,33,0)</f>
      </c>
      <c r="AJ9" s="47">
        <f>VLOOKUP($C9,'[2]Valuation disclosure format'!$C$7:$AK$1686,34,0)</f>
      </c>
      <c r="AK9" s="47">
        <f>VLOOKUP($C9,'[2]Valuation disclosure format'!$C$7:$AK$1686,35,0)</f>
      </c>
    </row>
    <row r="10" spans="2:37" s="24" customFormat="1" ht="14.25">
      <c r="B10" s="41">
        <v>4</v>
      </c>
      <c r="C10" s="41" t="s">
        <v>10</v>
      </c>
      <c r="D10" s="41" t="str">
        <f>VLOOKUP($C10,'[2]Valuation disclosure format'!$C$7:$AK$1686,2,0)</f>
        <v>First Business ReceivablesTrust</v>
      </c>
      <c r="E10" s="41" t="str">
        <f>VLOOKUP($C10,'[2]Valuation disclosure format'!$C$7:$AK$1686,3,0)</f>
        <v>First Business Receivables (Series 21) 01-Apr-2025</v>
      </c>
      <c r="F10" s="41" t="str">
        <f>VLOOKUP($C10,'[2]Valuation disclosure format'!$C$7:$AK$1686,4,0)</f>
        <v>Bond</v>
      </c>
      <c r="G10" s="42">
        <f>VLOOKUP($C10,'[2]Valuation disclosure format'!$C$7:$AK$1686,5,0)</f>
        <v>45748</v>
      </c>
      <c r="H10" s="43">
        <f>VLOOKUP($C10,'[2]Valuation disclosure format'!$C$7:$AK$1686,6,0)</f>
        <v>0.0888</v>
      </c>
      <c r="I10" s="41">
        <f>VLOOKUP($C10,'[2]Valuation disclosure format'!$C$7:$AK$1686,7,0)</f>
        <v>10000000</v>
      </c>
      <c r="J10" s="41">
        <f>VLOOKUP($C10,'[2]Valuation disclosure format'!$C$7:$AK$1686,8,0)</f>
        <v>10071422.411</v>
      </c>
      <c r="K10" s="43">
        <f>VLOOKUP($C10,'[2]Valuation disclosure format'!$C$7:$AK$1686,9,0)</f>
        <v>0.080925</v>
      </c>
      <c r="L10" s="44">
        <f>VLOOKUP($C10,'[2]Valuation disclosure format'!$C$7:$AK$1686,10,0)</f>
        <v>0.010904411764705885</v>
      </c>
      <c r="M10" s="41" t="str">
        <f>VLOOKUP($C10,'[2]Valuation disclosure format'!$C$7:$AK$1686,11,0)</f>
        <v>Maturity</v>
      </c>
      <c r="N10" s="42">
        <f>VLOOKUP($C10,'[2]Valuation disclosure format'!$C$7:$AK$1686,12,0)</f>
        <v>45748</v>
      </c>
      <c r="O10" s="41">
        <f>VLOOKUP($C10,'[2]Valuation disclosure format'!$C$7:$AK$1686,13,0)</f>
        <v>0.8585972003892507</v>
      </c>
      <c r="P10" s="41">
        <f>VLOOKUP($C10,'[2]Valuation disclosure format'!$C$7:$AK$1686,14,0)</f>
        <v>0.8243267445926877</v>
      </c>
      <c r="Q10" s="41">
        <f>VLOOKUP($C10,'[2]Valuation disclosure format'!$C$7:$AK$1686,15,0)</f>
        <v>0.8079802932841821</v>
      </c>
      <c r="R10" s="41" t="str">
        <f>VLOOKUP($C10,'[2]Valuation disclosure format'!$C$7:$AK$1686,16,0)</f>
        <v>CRISIL AAA(SO)</v>
      </c>
      <c r="S10" s="41">
        <f>VLOOKUP($C10,'[2]Valuation disclosure format'!$C$7:$AK$1686,17,0)</f>
      </c>
      <c r="T10" s="41">
        <f>VLOOKUP($C10,'[2]Valuation disclosure format'!$C$7:$AK$1686,18,0)</f>
        <v>10071657.4948</v>
      </c>
      <c r="U10" s="43">
        <f>VLOOKUP($C10,'[2]Valuation disclosure format'!$C$7:$AK$1686,19,0)</f>
        <v>0.080925</v>
      </c>
      <c r="V10" s="45">
        <f>VLOOKUP($C10,'[2]Valuation disclosure format'!$C$7:$AK$1686,20,0)</f>
        <v>0.010918499999999998</v>
      </c>
      <c r="W10" s="41" t="str">
        <f>VLOOKUP($C10,'[2]Valuation disclosure format'!$C$7:$AK$1686,21,0)</f>
        <v>Level-3</v>
      </c>
      <c r="X10" s="41" t="str">
        <f>VLOOKUP($C10,'[2]Valuation disclosure format'!$C$7:$AK$1686,22,0)</f>
        <v>Maturity</v>
      </c>
      <c r="Y10" s="46">
        <f>VLOOKUP($C10,'[2]Valuation disclosure format'!$C$7:$AK$1686,23,0)</f>
      </c>
      <c r="Z10" s="41">
        <f>VLOOKUP($C10,'[2]Valuation disclosure format'!$C$7:$AK$1686,24,0)</f>
        <v>0</v>
      </c>
      <c r="AA10" s="41">
        <f>VLOOKUP($C10,'[2]Valuation disclosure format'!$C$7:$AK$1686,25,0)</f>
      </c>
      <c r="AB10" s="41">
        <f>VLOOKUP($C10,'[2]Valuation disclosure format'!$C$7:$AK$1686,26,0)</f>
      </c>
      <c r="AC10" s="41">
        <f>VLOOKUP($C10,'[2]Valuation disclosure format'!$C$7:$AK$1686,27,0)</f>
      </c>
      <c r="AD10" s="41">
        <f>VLOOKUP($C10,'[2]Valuation disclosure format'!$C$7:$AK$1686,28,0)</f>
        <v>1</v>
      </c>
      <c r="AE10" s="41">
        <f>VLOOKUP($C10,'[2]Valuation disclosure format'!$C$7:$AK$1686,29,0)</f>
      </c>
      <c r="AF10" s="41">
        <f>VLOOKUP($C10,'[2]Valuation disclosure format'!$C$7:$AK$1686,30,0)</f>
      </c>
      <c r="AG10" s="41">
        <f>VLOOKUP($C10,'[2]Valuation disclosure format'!$C$7:$AK$1686,31,0)</f>
      </c>
      <c r="AH10" s="41">
        <f>VLOOKUP($C10,'[2]Valuation disclosure format'!$C$7:$AK$1686,32,0)</f>
      </c>
      <c r="AI10" s="47">
        <f>VLOOKUP($C10,'[2]Valuation disclosure format'!$C$7:$AK$1686,33,0)</f>
      </c>
      <c r="AJ10" s="47">
        <f>VLOOKUP($C10,'[2]Valuation disclosure format'!$C$7:$AK$1686,34,0)</f>
      </c>
      <c r="AK10" s="47">
        <f>VLOOKUP($C10,'[2]Valuation disclosure format'!$C$7:$AK$1686,35,0)</f>
      </c>
    </row>
    <row r="11" spans="2:37" s="24" customFormat="1" ht="14.25">
      <c r="B11" s="41">
        <v>5</v>
      </c>
      <c r="C11" s="41" t="s">
        <v>11</v>
      </c>
      <c r="D11" s="41" t="str">
        <f>VLOOKUP($C11,'[2]Valuation disclosure format'!$C$7:$AK$1686,2,0)</f>
        <v>First Business ReceivablesTrust</v>
      </c>
      <c r="E11" s="41" t="str">
        <f>VLOOKUP($C11,'[2]Valuation disclosure format'!$C$7:$AK$1686,3,0)</f>
        <v>First Business Receivables (Series 22) 01-Jul-2025</v>
      </c>
      <c r="F11" s="41" t="str">
        <f>VLOOKUP($C11,'[2]Valuation disclosure format'!$C$7:$AK$1686,4,0)</f>
        <v>Bond</v>
      </c>
      <c r="G11" s="42">
        <f>VLOOKUP($C11,'[2]Valuation disclosure format'!$C$7:$AK$1686,5,0)</f>
        <v>45839</v>
      </c>
      <c r="H11" s="43">
        <f>VLOOKUP($C11,'[2]Valuation disclosure format'!$C$7:$AK$1686,6,0)</f>
        <v>0.0888</v>
      </c>
      <c r="I11" s="41">
        <f>VLOOKUP($C11,'[2]Valuation disclosure format'!$C$7:$AK$1686,7,0)</f>
        <v>10000000</v>
      </c>
      <c r="J11" s="41">
        <f>VLOOKUP($C11,'[2]Valuation disclosure format'!$C$7:$AK$1686,8,0)</f>
        <v>10092542.5067</v>
      </c>
      <c r="K11" s="43">
        <f>VLOOKUP($C11,'[2]Valuation disclosure format'!$C$7:$AK$1686,9,0)</f>
        <v>0.080925</v>
      </c>
      <c r="L11" s="44">
        <f>VLOOKUP($C11,'[2]Valuation disclosure format'!$C$7:$AK$1686,10,0)</f>
        <v>0.010361999999999996</v>
      </c>
      <c r="M11" s="41" t="str">
        <f>VLOOKUP($C11,'[2]Valuation disclosure format'!$C$7:$AK$1686,11,0)</f>
        <v>Maturity</v>
      </c>
      <c r="N11" s="42">
        <f>VLOOKUP($C11,'[2]Valuation disclosure format'!$C$7:$AK$1686,12,0)</f>
        <v>45839</v>
      </c>
      <c r="O11" s="41">
        <f>VLOOKUP($C11,'[2]Valuation disclosure format'!$C$7:$AK$1686,13,0)</f>
        <v>1.1079122688824015</v>
      </c>
      <c r="P11" s="41">
        <f>VLOOKUP($C11,'[2]Valuation disclosure format'!$C$7:$AK$1686,14,0)</f>
        <v>1.0530735290055127</v>
      </c>
      <c r="Q11" s="41">
        <f>VLOOKUP($C11,'[2]Valuation disclosure format'!$C$7:$AK$1686,15,0)</f>
        <v>1.0321910145425486</v>
      </c>
      <c r="R11" s="41" t="str">
        <f>VLOOKUP($C11,'[2]Valuation disclosure format'!$C$7:$AK$1686,16,0)</f>
        <v>CRISIL AAA(SO)</v>
      </c>
      <c r="S11" s="41">
        <f>VLOOKUP($C11,'[2]Valuation disclosure format'!$C$7:$AK$1686,17,0)</f>
      </c>
      <c r="T11" s="41">
        <f>VLOOKUP($C11,'[2]Valuation disclosure format'!$C$7:$AK$1686,18,0)</f>
        <v>10092773.6482</v>
      </c>
      <c r="U11" s="43">
        <f>VLOOKUP($C11,'[2]Valuation disclosure format'!$C$7:$AK$1686,19,0)</f>
        <v>0.080925</v>
      </c>
      <c r="V11" s="45">
        <f>VLOOKUP($C11,'[2]Valuation disclosure format'!$C$7:$AK$1686,20,0)</f>
        <v>0.010381000000000001</v>
      </c>
      <c r="W11" s="41" t="str">
        <f>VLOOKUP($C11,'[2]Valuation disclosure format'!$C$7:$AK$1686,21,0)</f>
        <v>Level-3</v>
      </c>
      <c r="X11" s="41" t="str">
        <f>VLOOKUP($C11,'[2]Valuation disclosure format'!$C$7:$AK$1686,22,0)</f>
        <v>Maturity</v>
      </c>
      <c r="Y11" s="46">
        <f>VLOOKUP($C11,'[2]Valuation disclosure format'!$C$7:$AK$1686,23,0)</f>
      </c>
      <c r="Z11" s="41">
        <f>VLOOKUP($C11,'[2]Valuation disclosure format'!$C$7:$AK$1686,24,0)</f>
        <v>0</v>
      </c>
      <c r="AA11" s="41">
        <f>VLOOKUP($C11,'[2]Valuation disclosure format'!$C$7:$AK$1686,25,0)</f>
      </c>
      <c r="AB11" s="41">
        <f>VLOOKUP($C11,'[2]Valuation disclosure format'!$C$7:$AK$1686,26,0)</f>
      </c>
      <c r="AC11" s="41">
        <f>VLOOKUP($C11,'[2]Valuation disclosure format'!$C$7:$AK$1686,27,0)</f>
      </c>
      <c r="AD11" s="41">
        <f>VLOOKUP($C11,'[2]Valuation disclosure format'!$C$7:$AK$1686,28,0)</f>
        <v>1</v>
      </c>
      <c r="AE11" s="41">
        <f>VLOOKUP($C11,'[2]Valuation disclosure format'!$C$7:$AK$1686,29,0)</f>
      </c>
      <c r="AF11" s="41">
        <f>VLOOKUP($C11,'[2]Valuation disclosure format'!$C$7:$AK$1686,30,0)</f>
      </c>
      <c r="AG11" s="41">
        <f>VLOOKUP($C11,'[2]Valuation disclosure format'!$C$7:$AK$1686,31,0)</f>
      </c>
      <c r="AH11" s="41">
        <f>VLOOKUP($C11,'[2]Valuation disclosure format'!$C$7:$AK$1686,32,0)</f>
      </c>
      <c r="AI11" s="47">
        <f>VLOOKUP($C11,'[2]Valuation disclosure format'!$C$7:$AK$1686,33,0)</f>
      </c>
      <c r="AJ11" s="47">
        <f>VLOOKUP($C11,'[2]Valuation disclosure format'!$C$7:$AK$1686,34,0)</f>
      </c>
      <c r="AK11" s="47">
        <f>VLOOKUP($C11,'[2]Valuation disclosure format'!$C$7:$AK$1686,35,0)</f>
      </c>
    </row>
    <row r="12" spans="2:37" s="24" customFormat="1" ht="14.25">
      <c r="B12" s="41">
        <v>6</v>
      </c>
      <c r="C12" s="41" t="s">
        <v>12</v>
      </c>
      <c r="D12" s="41" t="str">
        <f>VLOOKUP($C12,'[2]Valuation disclosure format'!$C$7:$AK$1686,2,0)</f>
        <v>First Business ReceivablesTrust</v>
      </c>
      <c r="E12" s="41" t="str">
        <f>VLOOKUP($C12,'[2]Valuation disclosure format'!$C$7:$AK$1686,3,0)</f>
        <v>First Business Receivables  (Series 23) 01-Oct-2025</v>
      </c>
      <c r="F12" s="41" t="str">
        <f>VLOOKUP($C12,'[2]Valuation disclosure format'!$C$7:$AK$1686,4,0)</f>
        <v>Bond</v>
      </c>
      <c r="G12" s="42">
        <f>VLOOKUP($C12,'[2]Valuation disclosure format'!$C$7:$AK$1686,5,0)</f>
        <v>45931</v>
      </c>
      <c r="H12" s="43">
        <f>VLOOKUP($C12,'[2]Valuation disclosure format'!$C$7:$AK$1686,6,0)</f>
        <v>0.0888</v>
      </c>
      <c r="I12" s="41">
        <f>VLOOKUP($C12,'[2]Valuation disclosure format'!$C$7:$AK$1686,7,0)</f>
        <v>10000000</v>
      </c>
      <c r="J12" s="41">
        <f>VLOOKUP($C12,'[2]Valuation disclosure format'!$C$7:$AK$1686,8,0)</f>
        <v>10113556.2392</v>
      </c>
      <c r="K12" s="43">
        <f>VLOOKUP($C12,'[2]Valuation disclosure format'!$C$7:$AK$1686,9,0)</f>
        <v>0.080925</v>
      </c>
      <c r="L12" s="44">
        <f>VLOOKUP($C12,'[2]Valuation disclosure format'!$C$7:$AK$1686,10,0)</f>
        <v>0.010361999999999996</v>
      </c>
      <c r="M12" s="41" t="str">
        <f>VLOOKUP($C12,'[2]Valuation disclosure format'!$C$7:$AK$1686,11,0)</f>
        <v>Maturity</v>
      </c>
      <c r="N12" s="42">
        <f>VLOOKUP($C12,'[2]Valuation disclosure format'!$C$7:$AK$1686,12,0)</f>
        <v>45931</v>
      </c>
      <c r="O12" s="41">
        <f>VLOOKUP($C12,'[2]Valuation disclosure format'!$C$7:$AK$1686,13,0)</f>
        <v>1.3599670634029493</v>
      </c>
      <c r="P12" s="41">
        <f>VLOOKUP($C12,'[2]Valuation disclosure format'!$C$7:$AK$1686,14,0)</f>
        <v>1.27946608374095</v>
      </c>
      <c r="Q12" s="41">
        <f>VLOOKUP($C12,'[2]Valuation disclosure format'!$C$7:$AK$1686,15,0)</f>
        <v>1.2540941906464342</v>
      </c>
      <c r="R12" s="41" t="str">
        <f>VLOOKUP($C12,'[2]Valuation disclosure format'!$C$7:$AK$1686,16,0)</f>
        <v>CRISIL AAA(SO)</v>
      </c>
      <c r="S12" s="41">
        <f>VLOOKUP($C12,'[2]Valuation disclosure format'!$C$7:$AK$1686,17,0)</f>
      </c>
      <c r="T12" s="41">
        <f>VLOOKUP($C12,'[2]Valuation disclosure format'!$C$7:$AK$1686,18,0)</f>
        <v>10113783.4609</v>
      </c>
      <c r="U12" s="43">
        <f>VLOOKUP($C12,'[2]Valuation disclosure format'!$C$7:$AK$1686,19,0)</f>
        <v>0.080925</v>
      </c>
      <c r="V12" s="45">
        <f>VLOOKUP($C12,'[2]Valuation disclosure format'!$C$7:$AK$1686,20,0)</f>
        <v>0.010381000000000001</v>
      </c>
      <c r="W12" s="41" t="str">
        <f>VLOOKUP($C12,'[2]Valuation disclosure format'!$C$7:$AK$1686,21,0)</f>
        <v>Level-3</v>
      </c>
      <c r="X12" s="41" t="str">
        <f>VLOOKUP($C12,'[2]Valuation disclosure format'!$C$7:$AK$1686,22,0)</f>
        <v>Maturity</v>
      </c>
      <c r="Y12" s="46">
        <f>VLOOKUP($C12,'[2]Valuation disclosure format'!$C$7:$AK$1686,23,0)</f>
      </c>
      <c r="Z12" s="41">
        <f>VLOOKUP($C12,'[2]Valuation disclosure format'!$C$7:$AK$1686,24,0)</f>
        <v>0</v>
      </c>
      <c r="AA12" s="41">
        <f>VLOOKUP($C12,'[2]Valuation disclosure format'!$C$7:$AK$1686,25,0)</f>
      </c>
      <c r="AB12" s="41">
        <f>VLOOKUP($C12,'[2]Valuation disclosure format'!$C$7:$AK$1686,26,0)</f>
      </c>
      <c r="AC12" s="41">
        <f>VLOOKUP($C12,'[2]Valuation disclosure format'!$C$7:$AK$1686,27,0)</f>
      </c>
      <c r="AD12" s="41">
        <f>VLOOKUP($C12,'[2]Valuation disclosure format'!$C$7:$AK$1686,28,0)</f>
        <v>1</v>
      </c>
      <c r="AE12" s="41">
        <f>VLOOKUP($C12,'[2]Valuation disclosure format'!$C$7:$AK$1686,29,0)</f>
      </c>
      <c r="AF12" s="41">
        <f>VLOOKUP($C12,'[2]Valuation disclosure format'!$C$7:$AK$1686,30,0)</f>
      </c>
      <c r="AG12" s="41">
        <f>VLOOKUP($C12,'[2]Valuation disclosure format'!$C$7:$AK$1686,31,0)</f>
      </c>
      <c r="AH12" s="41">
        <f>VLOOKUP($C12,'[2]Valuation disclosure format'!$C$7:$AK$1686,32,0)</f>
      </c>
      <c r="AI12" s="47">
        <f>VLOOKUP($C12,'[2]Valuation disclosure format'!$C$7:$AK$1686,33,0)</f>
      </c>
      <c r="AJ12" s="47">
        <f>VLOOKUP($C12,'[2]Valuation disclosure format'!$C$7:$AK$1686,34,0)</f>
      </c>
      <c r="AK12" s="47">
        <f>VLOOKUP($C12,'[2]Valuation disclosure format'!$C$7:$AK$1686,35,0)</f>
      </c>
    </row>
    <row r="13" spans="2:37" s="24" customFormat="1" ht="14.25">
      <c r="B13" s="41">
        <v>7</v>
      </c>
      <c r="C13" s="41" t="s">
        <v>13</v>
      </c>
      <c r="D13" s="41" t="str">
        <f>VLOOKUP($C13,'[2]Valuation disclosure format'!$C$7:$AK$1686,2,0)</f>
        <v>First Business ReceivablesTrust</v>
      </c>
      <c r="E13" s="41" t="str">
        <f>VLOOKUP($C13,'[2]Valuation disclosure format'!$C$7:$AK$1686,3,0)</f>
        <v>First Business Receivables  (Series 24) 01-Jan-2026</v>
      </c>
      <c r="F13" s="41" t="str">
        <f>VLOOKUP($C13,'[2]Valuation disclosure format'!$C$7:$AK$1686,4,0)</f>
        <v>Bond</v>
      </c>
      <c r="G13" s="42">
        <f>VLOOKUP($C13,'[2]Valuation disclosure format'!$C$7:$AK$1686,5,0)</f>
        <v>46023</v>
      </c>
      <c r="H13" s="43">
        <f>VLOOKUP($C13,'[2]Valuation disclosure format'!$C$7:$AK$1686,6,0)</f>
        <v>0.0888</v>
      </c>
      <c r="I13" s="41">
        <f>VLOOKUP($C13,'[2]Valuation disclosure format'!$C$7:$AK$1686,7,0)</f>
        <v>10000000</v>
      </c>
      <c r="J13" s="41">
        <f>VLOOKUP($C13,'[2]Valuation disclosure format'!$C$7:$AK$1686,8,0)</f>
        <v>10124096.7891</v>
      </c>
      <c r="K13" s="43">
        <f>VLOOKUP($C13,'[2]Valuation disclosure format'!$C$7:$AK$1686,9,0)</f>
        <v>0.081625</v>
      </c>
      <c r="L13" s="44">
        <f>VLOOKUP($C13,'[2]Valuation disclosure format'!$C$7:$AK$1686,10,0)</f>
        <v>0.011062000000000002</v>
      </c>
      <c r="M13" s="41" t="str">
        <f>VLOOKUP($C13,'[2]Valuation disclosure format'!$C$7:$AK$1686,11,0)</f>
        <v>Maturity</v>
      </c>
      <c r="N13" s="42">
        <f>VLOOKUP($C13,'[2]Valuation disclosure format'!$C$7:$AK$1686,12,0)</f>
        <v>46023</v>
      </c>
      <c r="O13" s="41">
        <f>VLOOKUP($C13,'[2]Valuation disclosure format'!$C$7:$AK$1686,13,0)</f>
        <v>1.6120218579234973</v>
      </c>
      <c r="P13" s="41">
        <f>VLOOKUP($C13,'[2]Valuation disclosure format'!$C$7:$AK$1686,14,0)</f>
        <v>1.5010111634675651</v>
      </c>
      <c r="Q13" s="41">
        <f>VLOOKUP($C13,'[2]Valuation disclosure format'!$C$7:$AK$1686,15,0)</f>
        <v>1.4709936983113983</v>
      </c>
      <c r="R13" s="41" t="str">
        <f>VLOOKUP($C13,'[2]Valuation disclosure format'!$C$7:$AK$1686,16,0)</f>
        <v>CRISIL AAA(SO)</v>
      </c>
      <c r="S13" s="41">
        <f>VLOOKUP($C13,'[2]Valuation disclosure format'!$C$7:$AK$1686,17,0)</f>
      </c>
      <c r="T13" s="41">
        <f>VLOOKUP($C13,'[2]Valuation disclosure format'!$C$7:$AK$1686,18,0)</f>
        <v>10124303.6408</v>
      </c>
      <c r="U13" s="43">
        <f>VLOOKUP($C13,'[2]Valuation disclosure format'!$C$7:$AK$1686,19,0)</f>
        <v>0.081625</v>
      </c>
      <c r="V13" s="45">
        <f>VLOOKUP($C13,'[2]Valuation disclosure format'!$C$7:$AK$1686,20,0)</f>
        <v>0.011080999999999994</v>
      </c>
      <c r="W13" s="41" t="str">
        <f>VLOOKUP($C13,'[2]Valuation disclosure format'!$C$7:$AK$1686,21,0)</f>
        <v>Level-3</v>
      </c>
      <c r="X13" s="41" t="str">
        <f>VLOOKUP($C13,'[2]Valuation disclosure format'!$C$7:$AK$1686,22,0)</f>
        <v>Maturity</v>
      </c>
      <c r="Y13" s="46">
        <f>VLOOKUP($C13,'[2]Valuation disclosure format'!$C$7:$AK$1686,23,0)</f>
      </c>
      <c r="Z13" s="41">
        <f>VLOOKUP($C13,'[2]Valuation disclosure format'!$C$7:$AK$1686,24,0)</f>
        <v>0</v>
      </c>
      <c r="AA13" s="41">
        <f>VLOOKUP($C13,'[2]Valuation disclosure format'!$C$7:$AK$1686,25,0)</f>
      </c>
      <c r="AB13" s="41">
        <f>VLOOKUP($C13,'[2]Valuation disclosure format'!$C$7:$AK$1686,26,0)</f>
      </c>
      <c r="AC13" s="41">
        <f>VLOOKUP($C13,'[2]Valuation disclosure format'!$C$7:$AK$1686,27,0)</f>
      </c>
      <c r="AD13" s="41">
        <f>VLOOKUP($C13,'[2]Valuation disclosure format'!$C$7:$AK$1686,28,0)</f>
        <v>1</v>
      </c>
      <c r="AE13" s="41">
        <f>VLOOKUP($C13,'[2]Valuation disclosure format'!$C$7:$AK$1686,29,0)</f>
      </c>
      <c r="AF13" s="41">
        <f>VLOOKUP($C13,'[2]Valuation disclosure format'!$C$7:$AK$1686,30,0)</f>
      </c>
      <c r="AG13" s="41">
        <f>VLOOKUP($C13,'[2]Valuation disclosure format'!$C$7:$AK$1686,31,0)</f>
      </c>
      <c r="AH13" s="41">
        <f>VLOOKUP($C13,'[2]Valuation disclosure format'!$C$7:$AK$1686,32,0)</f>
      </c>
      <c r="AI13" s="47">
        <f>VLOOKUP($C13,'[2]Valuation disclosure format'!$C$7:$AK$1686,33,0)</f>
      </c>
      <c r="AJ13" s="47">
        <f>VLOOKUP($C13,'[2]Valuation disclosure format'!$C$7:$AK$1686,34,0)</f>
      </c>
      <c r="AK13" s="47">
        <f>VLOOKUP($C13,'[2]Valuation disclosure format'!$C$7:$AK$1686,35,0)</f>
      </c>
    </row>
    <row r="14" spans="2:37" s="24" customFormat="1" ht="14.25">
      <c r="B14" s="41">
        <v>8</v>
      </c>
      <c r="C14" s="41" t="s">
        <v>14</v>
      </c>
      <c r="D14" s="41" t="str">
        <f>VLOOKUP($C14,'[2]Valuation disclosure format'!$C$7:$AK$1686,2,0)</f>
        <v>Mufasa</v>
      </c>
      <c r="E14" s="41" t="str">
        <f>VLOOKUP($C14,'[2]Valuation disclosure format'!$C$7:$AK$1686,3,0)</f>
        <v>Mufasa (Series A1 PTC) 17-Oct-2024</v>
      </c>
      <c r="F14" s="41" t="str">
        <f>VLOOKUP($C14,'[2]Valuation disclosure format'!$C$7:$AK$1686,4,0)</f>
        <v>Bond</v>
      </c>
      <c r="G14" s="42">
        <f>VLOOKUP($C14,'[2]Valuation disclosure format'!$C$7:$AK$1686,5,0)</f>
        <v>45582</v>
      </c>
      <c r="H14" s="43">
        <f>VLOOKUP($C14,'[2]Valuation disclosure format'!$C$7:$AK$1686,6,0)</f>
        <v>0</v>
      </c>
      <c r="I14" s="41">
        <f>VLOOKUP($C14,'[2]Valuation disclosure format'!$C$7:$AK$1686,7,0)</f>
        <v>168678.672319236</v>
      </c>
      <c r="J14" s="41">
        <f>VLOOKUP($C14,'[2]Valuation disclosure format'!$C$7:$AK$1686,8,0)</f>
        <v>168459.1676</v>
      </c>
      <c r="K14" s="43">
        <f>VLOOKUP($C14,'[2]Valuation disclosure format'!$C$7:$AK$1686,9,0)</f>
        <v>0.103</v>
      </c>
      <c r="L14" s="44">
        <f>VLOOKUP($C14,'[2]Valuation disclosure format'!$C$7:$AK$1686,10,0)</f>
        <v>0.032924999999999996</v>
      </c>
      <c r="M14" s="41" t="str">
        <f>VLOOKUP($C14,'[2]Valuation disclosure format'!$C$7:$AK$1686,11,0)</f>
        <v>Maturity</v>
      </c>
      <c r="N14" s="42">
        <f>VLOOKUP($C14,'[2]Valuation disclosure format'!$C$7:$AK$1686,12,0)</f>
        <v>45582</v>
      </c>
      <c r="O14" s="41">
        <f>VLOOKUP($C14,'[2]Valuation disclosure format'!$C$7:$AK$1686,13,0)</f>
        <v>0.40437158469945356</v>
      </c>
      <c r="P14" s="41">
        <f>VLOOKUP($C14,'[2]Valuation disclosure format'!$C$7:$AK$1686,14,0)</f>
        <v>0.1842452240207712</v>
      </c>
      <c r="Q14" s="41">
        <f>VLOOKUP($C14,'[2]Valuation disclosure format'!$C$7:$AK$1686,15,0)</f>
        <v>0.18267724434018462</v>
      </c>
      <c r="R14" s="41" t="str">
        <f>VLOOKUP($C14,'[2]Valuation disclosure format'!$C$7:$AK$1686,16,0)</f>
        <v>CRISIL AAA(SO)</v>
      </c>
      <c r="S14" s="41">
        <f>VLOOKUP($C14,'[2]Valuation disclosure format'!$C$7:$AK$1686,17,0)</f>
      </c>
      <c r="T14" s="41">
        <f>VLOOKUP($C14,'[2]Valuation disclosure format'!$C$7:$AK$1686,18,0)</f>
        <v>168456.0268</v>
      </c>
      <c r="U14" s="43">
        <f>VLOOKUP($C14,'[2]Valuation disclosure format'!$C$7:$AK$1686,19,0)</f>
        <v>0.103</v>
      </c>
      <c r="V14" s="45">
        <f>VLOOKUP($C14,'[2]Valuation disclosure format'!$C$7:$AK$1686,20,0)</f>
        <v>0.033549999999999996</v>
      </c>
      <c r="W14" s="41" t="str">
        <f>VLOOKUP($C14,'[2]Valuation disclosure format'!$C$7:$AK$1686,21,0)</f>
        <v>Level-3</v>
      </c>
      <c r="X14" s="41" t="str">
        <f>VLOOKUP($C14,'[2]Valuation disclosure format'!$C$7:$AK$1686,22,0)</f>
        <v>Maturity</v>
      </c>
      <c r="Y14" s="46">
        <f>VLOOKUP($C14,'[2]Valuation disclosure format'!$C$7:$AK$1686,23,0)</f>
      </c>
      <c r="Z14" s="41">
        <f>VLOOKUP($C14,'[2]Valuation disclosure format'!$C$7:$AK$1686,24,0)</f>
        <v>0</v>
      </c>
      <c r="AA14" s="41">
        <f>VLOOKUP($C14,'[2]Valuation disclosure format'!$C$7:$AK$1686,25,0)</f>
      </c>
      <c r="AB14" s="41">
        <f>VLOOKUP($C14,'[2]Valuation disclosure format'!$C$7:$AK$1686,26,0)</f>
      </c>
      <c r="AC14" s="41">
        <f>VLOOKUP($C14,'[2]Valuation disclosure format'!$C$7:$AK$1686,27,0)</f>
      </c>
      <c r="AD14" s="41">
        <f>VLOOKUP($C14,'[2]Valuation disclosure format'!$C$7:$AK$1686,28,0)</f>
        <v>21</v>
      </c>
      <c r="AE14" s="41">
        <f>VLOOKUP($C14,'[2]Valuation disclosure format'!$C$7:$AK$1686,29,0)</f>
      </c>
      <c r="AF14" s="41">
        <f>VLOOKUP($C14,'[2]Valuation disclosure format'!$C$7:$AK$1686,30,0)</f>
      </c>
      <c r="AG14" s="41">
        <f>VLOOKUP($C14,'[2]Valuation disclosure format'!$C$7:$AK$1686,31,0)</f>
      </c>
      <c r="AH14" s="41">
        <f>VLOOKUP($C14,'[2]Valuation disclosure format'!$C$7:$AK$1686,32,0)</f>
      </c>
      <c r="AI14" s="47">
        <f>VLOOKUP($C14,'[2]Valuation disclosure format'!$C$7:$AK$1686,33,0)</f>
      </c>
      <c r="AJ14" s="47">
        <f>VLOOKUP($C14,'[2]Valuation disclosure format'!$C$7:$AK$1686,34,0)</f>
      </c>
      <c r="AK14" s="47">
        <f>VLOOKUP($C14,'[2]Valuation disclosure format'!$C$7:$AK$1686,35,0)</f>
      </c>
    </row>
    <row r="15" spans="2:37" s="24" customFormat="1" ht="14.25">
      <c r="B15" s="41">
        <v>9</v>
      </c>
      <c r="C15" s="41" t="s">
        <v>47</v>
      </c>
      <c r="D15" s="41" t="str">
        <f>VLOOKUP($C15,'[2]Valuation disclosure format'!$C$7:$AK$1686,2,0)</f>
        <v>Sansar Trust</v>
      </c>
      <c r="E15" s="41" t="str">
        <f>VLOOKUP($C15,'[2]Valuation disclosure format'!$C$7:$AK$1686,3,0)</f>
        <v>SANSAR TRUST August 2022 PTC 25-Sep-2024</v>
      </c>
      <c r="F15" s="41" t="str">
        <f>VLOOKUP($C15,'[2]Valuation disclosure format'!$C$7:$AK$1686,4,0)</f>
        <v>Bond</v>
      </c>
      <c r="G15" s="42">
        <f>VLOOKUP($C15,'[2]Valuation disclosure format'!$C$7:$AK$1686,5,0)</f>
        <v>45560</v>
      </c>
      <c r="H15" s="43">
        <f>VLOOKUP($C15,'[2]Valuation disclosure format'!$C$7:$AK$1686,6,0)</f>
        <v>0</v>
      </c>
      <c r="I15" s="41">
        <f>VLOOKUP($C15,'[2]Valuation disclosure format'!$C$7:$AK$1686,7,0)</f>
        <v>1063631.9613</v>
      </c>
      <c r="J15" s="41">
        <f>VLOOKUP($C15,'[2]Valuation disclosure format'!$C$7:$AK$1686,8,0)</f>
        <v>1063925.1727</v>
      </c>
      <c r="K15" s="43">
        <f>VLOOKUP($C15,'[2]Valuation disclosure format'!$C$7:$AK$1686,9,0)</f>
        <v>0.0897</v>
      </c>
      <c r="L15" s="44">
        <f>VLOOKUP($C15,'[2]Valuation disclosure format'!$C$7:$AK$1686,10,0)</f>
        <v>0.019625000000000004</v>
      </c>
      <c r="M15" s="41" t="str">
        <f>VLOOKUP($C15,'[2]Valuation disclosure format'!$C$7:$AK$1686,11,0)</f>
        <v>Maturity</v>
      </c>
      <c r="N15" s="42">
        <f>VLOOKUP($C15,'[2]Valuation disclosure format'!$C$7:$AK$1686,12,0)</f>
        <v>45560</v>
      </c>
      <c r="O15" s="41">
        <f>VLOOKUP($C15,'[2]Valuation disclosure format'!$C$7:$AK$1686,13,0)</f>
        <v>0.3442622950819672</v>
      </c>
      <c r="P15" s="41">
        <f>VLOOKUP($C15,'[2]Valuation disclosure format'!$C$7:$AK$1686,14,0)</f>
        <v>0.16281759332434084</v>
      </c>
      <c r="Q15" s="41">
        <f>VLOOKUP($C15,'[2]Valuation disclosure format'!$C$7:$AK$1686,15,0)</f>
        <v>0.16160956184951572</v>
      </c>
      <c r="R15" s="41" t="str">
        <f>VLOOKUP($C15,'[2]Valuation disclosure format'!$C$7:$AK$1686,16,0)</f>
        <v>CRISIL AAA(SO)</v>
      </c>
      <c r="S15" s="41">
        <f>VLOOKUP($C15,'[2]Valuation disclosure format'!$C$7:$AK$1686,17,0)</f>
      </c>
      <c r="T15" s="41">
        <f>VLOOKUP($C15,'[2]Valuation disclosure format'!$C$7:$AK$1686,18,0)</f>
        <v>1063929.3161</v>
      </c>
      <c r="U15" s="43">
        <f>VLOOKUP($C15,'[2]Valuation disclosure format'!$C$7:$AK$1686,19,0)</f>
        <v>0.0897</v>
      </c>
      <c r="V15" s="45">
        <f>VLOOKUP($C15,'[2]Valuation disclosure format'!$C$7:$AK$1686,20,0)</f>
        <v>0.02015</v>
      </c>
      <c r="W15" s="41" t="str">
        <f>VLOOKUP($C15,'[2]Valuation disclosure format'!$C$7:$AK$1686,21,0)</f>
        <v>Level-3</v>
      </c>
      <c r="X15" s="41" t="str">
        <f>VLOOKUP($C15,'[2]Valuation disclosure format'!$C$7:$AK$1686,22,0)</f>
        <v>Maturity</v>
      </c>
      <c r="Y15" s="46">
        <f>VLOOKUP($C15,'[2]Valuation disclosure format'!$C$7:$AK$1686,23,0)</f>
      </c>
      <c r="Z15" s="41">
        <f>VLOOKUP($C15,'[2]Valuation disclosure format'!$C$7:$AK$1686,24,0)</f>
        <v>0</v>
      </c>
      <c r="AA15" s="41">
        <f>VLOOKUP($C15,'[2]Valuation disclosure format'!$C$7:$AK$1686,25,0)</f>
      </c>
      <c r="AB15" s="41">
        <f>VLOOKUP($C15,'[2]Valuation disclosure format'!$C$7:$AK$1686,26,0)</f>
      </c>
      <c r="AC15" s="41">
        <f>VLOOKUP($C15,'[2]Valuation disclosure format'!$C$7:$AK$1686,27,0)</f>
      </c>
      <c r="AD15" s="41">
        <f>VLOOKUP($C15,'[2]Valuation disclosure format'!$C$7:$AK$1686,28,0)</f>
        <v>20</v>
      </c>
      <c r="AE15" s="41">
        <f>VLOOKUP($C15,'[2]Valuation disclosure format'!$C$7:$AK$1686,29,0)</f>
      </c>
      <c r="AF15" s="41">
        <f>VLOOKUP($C15,'[2]Valuation disclosure format'!$C$7:$AK$1686,30,0)</f>
      </c>
      <c r="AG15" s="41">
        <f>VLOOKUP($C15,'[2]Valuation disclosure format'!$C$7:$AK$1686,31,0)</f>
      </c>
      <c r="AH15" s="41">
        <f>VLOOKUP($C15,'[2]Valuation disclosure format'!$C$7:$AK$1686,32,0)</f>
      </c>
      <c r="AI15" s="47">
        <f>VLOOKUP($C15,'[2]Valuation disclosure format'!$C$7:$AK$1686,33,0)</f>
      </c>
      <c r="AJ15" s="47">
        <f>VLOOKUP($C15,'[2]Valuation disclosure format'!$C$7:$AK$1686,34,0)</f>
      </c>
      <c r="AK15" s="47">
        <f>VLOOKUP($C15,'[2]Valuation disclosure format'!$C$7:$AK$1686,35,0)</f>
      </c>
    </row>
    <row r="16" spans="2:37" s="24" customFormat="1" ht="14.25">
      <c r="B16" s="41">
        <v>10</v>
      </c>
      <c r="C16" s="41" t="s">
        <v>48</v>
      </c>
      <c r="D16" s="41" t="str">
        <f>VLOOKUP($C16,'[2]Valuation disclosure format'!$C$7:$AK$1686,2,0)</f>
        <v>Sansar Trust</v>
      </c>
      <c r="E16" s="41" t="str">
        <f>VLOOKUP($C16,'[2]Valuation disclosure format'!$C$7:$AK$1686,3,0)</f>
        <v>SANSAR TRUST December 2022 PTC A1 22-Jan-2028</v>
      </c>
      <c r="F16" s="41" t="str">
        <f>VLOOKUP($C16,'[2]Valuation disclosure format'!$C$7:$AK$1686,4,0)</f>
        <v>Bond</v>
      </c>
      <c r="G16" s="42">
        <f>VLOOKUP($C16,'[2]Valuation disclosure format'!$C$7:$AK$1686,5,0)</f>
        <v>46774</v>
      </c>
      <c r="H16" s="43">
        <f>VLOOKUP($C16,'[2]Valuation disclosure format'!$C$7:$AK$1686,6,0)</f>
        <v>0</v>
      </c>
      <c r="I16" s="41">
        <f>VLOOKUP($C16,'[2]Valuation disclosure format'!$C$7:$AK$1686,7,0)</f>
        <v>164270.697578</v>
      </c>
      <c r="J16" s="41">
        <f>VLOOKUP($C16,'[2]Valuation disclosure format'!$C$7:$AK$1686,8,0)</f>
        <v>162427.2129</v>
      </c>
      <c r="K16" s="43">
        <f>VLOOKUP($C16,'[2]Valuation disclosure format'!$C$7:$AK$1686,9,0)</f>
        <v>0.0918</v>
      </c>
      <c r="L16" s="44">
        <f>VLOOKUP($C16,'[2]Valuation disclosure format'!$C$7:$AK$1686,10,0)</f>
        <v>0.021596000000000004</v>
      </c>
      <c r="M16" s="41" t="str">
        <f>VLOOKUP($C16,'[2]Valuation disclosure format'!$C$7:$AK$1686,11,0)</f>
        <v>Maturity</v>
      </c>
      <c r="N16" s="42">
        <f>VLOOKUP($C16,'[2]Valuation disclosure format'!$C$7:$AK$1686,12,0)</f>
        <v>46774</v>
      </c>
      <c r="O16" s="41">
        <f>VLOOKUP($C16,'[2]Valuation disclosure format'!$C$7:$AK$1686,13,0)</f>
        <v>3.6691668538064226</v>
      </c>
      <c r="P16" s="41">
        <f>VLOOKUP($C16,'[2]Valuation disclosure format'!$C$7:$AK$1686,14,0)</f>
        <v>1.486031047601355</v>
      </c>
      <c r="Q16" s="41">
        <f>VLOOKUP($C16,'[2]Valuation disclosure format'!$C$7:$AK$1686,15,0)</f>
        <v>1.4747492160982036</v>
      </c>
      <c r="R16" s="41" t="str">
        <f>VLOOKUP($C16,'[2]Valuation disclosure format'!$C$7:$AK$1686,16,0)</f>
        <v>[ICRA]AAA(SO)</v>
      </c>
      <c r="S16" s="41">
        <f>VLOOKUP($C16,'[2]Valuation disclosure format'!$C$7:$AK$1686,17,0)</f>
      </c>
      <c r="T16" s="41">
        <f>VLOOKUP($C16,'[2]Valuation disclosure format'!$C$7:$AK$1686,18,0)</f>
        <v>162424.4077</v>
      </c>
      <c r="U16" s="43">
        <f>VLOOKUP($C16,'[2]Valuation disclosure format'!$C$7:$AK$1686,19,0)</f>
        <v>0.0918</v>
      </c>
      <c r="V16" s="45">
        <f>VLOOKUP($C16,'[2]Valuation disclosure format'!$C$7:$AK$1686,20,0)</f>
        <v>0.021259</v>
      </c>
      <c r="W16" s="41" t="str">
        <f>VLOOKUP($C16,'[2]Valuation disclosure format'!$C$7:$AK$1686,21,0)</f>
        <v>Level-3</v>
      </c>
      <c r="X16" s="41" t="str">
        <f>VLOOKUP($C16,'[2]Valuation disclosure format'!$C$7:$AK$1686,22,0)</f>
        <v>Maturity</v>
      </c>
      <c r="Y16" s="46">
        <f>VLOOKUP($C16,'[2]Valuation disclosure format'!$C$7:$AK$1686,23,0)</f>
      </c>
      <c r="Z16" s="41">
        <f>VLOOKUP($C16,'[2]Valuation disclosure format'!$C$7:$AK$1686,24,0)</f>
        <v>0</v>
      </c>
      <c r="AA16" s="41">
        <f>VLOOKUP($C16,'[2]Valuation disclosure format'!$C$7:$AK$1686,25,0)</f>
      </c>
      <c r="AB16" s="41">
        <f>VLOOKUP($C16,'[2]Valuation disclosure format'!$C$7:$AK$1686,26,0)</f>
      </c>
      <c r="AC16" s="41">
        <f>VLOOKUP($C16,'[2]Valuation disclosure format'!$C$7:$AK$1686,27,0)</f>
      </c>
      <c r="AD16" s="41">
        <f>VLOOKUP($C16,'[2]Valuation disclosure format'!$C$7:$AK$1686,28,0)</f>
        <v>60</v>
      </c>
      <c r="AE16" s="41">
        <f>VLOOKUP($C16,'[2]Valuation disclosure format'!$C$7:$AK$1686,29,0)</f>
      </c>
      <c r="AF16" s="41">
        <f>VLOOKUP($C16,'[2]Valuation disclosure format'!$C$7:$AK$1686,30,0)</f>
      </c>
      <c r="AG16" s="41">
        <f>VLOOKUP($C16,'[2]Valuation disclosure format'!$C$7:$AK$1686,31,0)</f>
      </c>
      <c r="AH16" s="41">
        <f>VLOOKUP($C16,'[2]Valuation disclosure format'!$C$7:$AK$1686,32,0)</f>
      </c>
      <c r="AI16" s="47">
        <f>VLOOKUP($C16,'[2]Valuation disclosure format'!$C$7:$AK$1686,33,0)</f>
      </c>
      <c r="AJ16" s="47">
        <f>VLOOKUP($C16,'[2]Valuation disclosure format'!$C$7:$AK$1686,34,0)</f>
      </c>
      <c r="AK16" s="47">
        <f>VLOOKUP($C16,'[2]Valuation disclosure format'!$C$7:$AK$1686,35,0)</f>
      </c>
    </row>
    <row r="17" spans="2:37" s="24" customFormat="1" ht="14.25">
      <c r="B17" s="41">
        <v>11</v>
      </c>
      <c r="C17" s="41" t="s">
        <v>49</v>
      </c>
      <c r="D17" s="41" t="str">
        <f>VLOOKUP($C17,'[2]Valuation disclosure format'!$C$7:$AK$1686,2,0)</f>
        <v>Queen</v>
      </c>
      <c r="E17" s="41" t="str">
        <f>VLOOKUP($C17,'[2]Valuation disclosure format'!$C$7:$AK$1686,3,0)</f>
        <v>Queen 03 2023 PTC (Series A1a) 17-Jun-2024</v>
      </c>
      <c r="F17" s="41" t="str">
        <f>VLOOKUP($C17,'[2]Valuation disclosure format'!$C$7:$AK$1686,4,0)</f>
        <v>Bond</v>
      </c>
      <c r="G17" s="42">
        <f>VLOOKUP($C17,'[2]Valuation disclosure format'!$C$7:$AK$1686,5,0)</f>
        <v>45460</v>
      </c>
      <c r="H17" s="43">
        <f>VLOOKUP($C17,'[2]Valuation disclosure format'!$C$7:$AK$1686,6,0)</f>
        <v>0</v>
      </c>
      <c r="I17" s="41">
        <f>VLOOKUP($C17,'[2]Valuation disclosure format'!$C$7:$AK$1686,7,0)</f>
        <v>11081.3167096774</v>
      </c>
      <c r="J17" s="41">
        <f>VLOOKUP($C17,'[2]Valuation disclosure format'!$C$7:$AK$1686,8,0)</f>
        <v>11077.0651</v>
      </c>
      <c r="K17" s="43">
        <f>VLOOKUP($C17,'[2]Valuation disclosure format'!$C$7:$AK$1686,9,0)</f>
        <v>0.09267</v>
      </c>
      <c r="L17" s="44">
        <f>VLOOKUP($C17,'[2]Valuation disclosure format'!$C$7:$AK$1686,10,0)</f>
        <v>0.025613134615384628</v>
      </c>
      <c r="M17" s="41" t="str">
        <f>VLOOKUP($C17,'[2]Valuation disclosure format'!$C$7:$AK$1686,11,0)</f>
        <v>Maturity</v>
      </c>
      <c r="N17" s="42">
        <f>VLOOKUP($C17,'[2]Valuation disclosure format'!$C$7:$AK$1686,12,0)</f>
        <v>45460</v>
      </c>
      <c r="O17" s="41">
        <f>VLOOKUP($C17,'[2]Valuation disclosure format'!$C$7:$AK$1686,13,0)</f>
        <v>0.07103825136612021</v>
      </c>
      <c r="P17" s="41">
        <f>VLOOKUP($C17,'[2]Valuation disclosure format'!$C$7:$AK$1686,14,0)</f>
        <v>0.06830601092896176</v>
      </c>
      <c r="Q17" s="41">
        <f>VLOOKUP($C17,'[2]Valuation disclosure format'!$C$7:$AK$1686,15,0)</f>
        <v>0.06778256010852367</v>
      </c>
      <c r="R17" s="41" t="str">
        <f>VLOOKUP($C17,'[2]Valuation disclosure format'!$C$7:$AK$1686,16,0)</f>
        <v>CRISIL AAA(SO)</v>
      </c>
      <c r="S17" s="41">
        <f>VLOOKUP($C17,'[2]Valuation disclosure format'!$C$7:$AK$1686,17,0)</f>
      </c>
      <c r="T17" s="41">
        <f>VLOOKUP($C17,'[2]Valuation disclosure format'!$C$7:$AK$1686,18,0)</f>
        <v>11076.9056</v>
      </c>
      <c r="U17" s="43">
        <f>VLOOKUP($C17,'[2]Valuation disclosure format'!$C$7:$AK$1686,19,0)</f>
        <v>0.09267</v>
      </c>
      <c r="V17" s="45">
        <f>VLOOKUP($C17,'[2]Valuation disclosure format'!$C$7:$AK$1686,20,0)</f>
        <v>0.026381363636363633</v>
      </c>
      <c r="W17" s="41" t="str">
        <f>VLOOKUP($C17,'[2]Valuation disclosure format'!$C$7:$AK$1686,21,0)</f>
        <v>Level-3</v>
      </c>
      <c r="X17" s="41" t="str">
        <f>VLOOKUP($C17,'[2]Valuation disclosure format'!$C$7:$AK$1686,22,0)</f>
        <v>Maturity</v>
      </c>
      <c r="Y17" s="46">
        <f>VLOOKUP($C17,'[2]Valuation disclosure format'!$C$7:$AK$1686,23,0)</f>
        <v>0.0041</v>
      </c>
      <c r="Z17" s="41">
        <f>VLOOKUP($C17,'[2]Valuation disclosure format'!$C$7:$AK$1686,24,0)</f>
        <v>0</v>
      </c>
      <c r="AA17" s="41">
        <f>VLOOKUP($C17,'[2]Valuation disclosure format'!$C$7:$AK$1686,25,0)</f>
      </c>
      <c r="AB17" s="41">
        <f>VLOOKUP($C17,'[2]Valuation disclosure format'!$C$7:$AK$1686,26,0)</f>
      </c>
      <c r="AC17" s="41">
        <f>VLOOKUP($C17,'[2]Valuation disclosure format'!$C$7:$AK$1686,27,0)</f>
      </c>
      <c r="AD17" s="41">
        <f>VLOOKUP($C17,'[2]Valuation disclosure format'!$C$7:$AK$1686,28,0)</f>
        <v>15</v>
      </c>
      <c r="AE17" s="41">
        <f>VLOOKUP($C17,'[2]Valuation disclosure format'!$C$7:$AK$1686,29,0)</f>
      </c>
      <c r="AF17" s="41">
        <f>VLOOKUP($C17,'[2]Valuation disclosure format'!$C$7:$AK$1686,30,0)</f>
      </c>
      <c r="AG17" s="41">
        <f>VLOOKUP($C17,'[2]Valuation disclosure format'!$C$7:$AK$1686,31,0)</f>
      </c>
      <c r="AH17" s="41">
        <f>VLOOKUP($C17,'[2]Valuation disclosure format'!$C$7:$AK$1686,32,0)</f>
      </c>
      <c r="AI17" s="47">
        <f>VLOOKUP($C17,'[2]Valuation disclosure format'!$C$7:$AK$1686,33,0)</f>
      </c>
      <c r="AJ17" s="47">
        <f>VLOOKUP($C17,'[2]Valuation disclosure format'!$C$7:$AK$1686,34,0)</f>
      </c>
      <c r="AK17" s="47">
        <f>VLOOKUP($C17,'[2]Valuation disclosure format'!$C$7:$AK$1686,35,0)</f>
      </c>
    </row>
    <row r="18" spans="2:37" s="24" customFormat="1" ht="14.25">
      <c r="B18" s="41">
        <v>12</v>
      </c>
      <c r="C18" s="41" t="s">
        <v>50</v>
      </c>
      <c r="D18" s="41" t="str">
        <f>VLOOKUP($C18,'[2]Valuation disclosure format'!$C$7:$AK$1686,2,0)</f>
        <v>Queen</v>
      </c>
      <c r="E18" s="41" t="str">
        <f>VLOOKUP($C18,'[2]Valuation disclosure format'!$C$7:$AK$1686,3,0)</f>
        <v>Queen 03 2023 PTC (Series A1b) 17-Jan-2025</v>
      </c>
      <c r="F18" s="41" t="str">
        <f>VLOOKUP($C18,'[2]Valuation disclosure format'!$C$7:$AK$1686,4,0)</f>
        <v>Bond</v>
      </c>
      <c r="G18" s="42">
        <f>VLOOKUP($C18,'[2]Valuation disclosure format'!$C$7:$AK$1686,5,0)</f>
        <v>45674</v>
      </c>
      <c r="H18" s="43">
        <f>VLOOKUP($C18,'[2]Valuation disclosure format'!$C$7:$AK$1686,6,0)</f>
        <v>0</v>
      </c>
      <c r="I18" s="41">
        <f>VLOOKUP($C18,'[2]Valuation disclosure format'!$C$7:$AK$1686,7,0)</f>
        <v>1000000</v>
      </c>
      <c r="J18" s="41">
        <f>VLOOKUP($C18,'[2]Valuation disclosure format'!$C$7:$AK$1686,8,0)</f>
        <v>998338.8632</v>
      </c>
      <c r="K18" s="43">
        <f>VLOOKUP($C18,'[2]Valuation disclosure format'!$C$7:$AK$1686,9,0)</f>
        <v>0.106678</v>
      </c>
      <c r="L18" s="44">
        <f>VLOOKUP($C18,'[2]Valuation disclosure format'!$C$7:$AK$1686,10,0)</f>
        <v>0.036578</v>
      </c>
      <c r="M18" s="41" t="str">
        <f>VLOOKUP($C18,'[2]Valuation disclosure format'!$C$7:$AK$1686,11,0)</f>
        <v>Maturity</v>
      </c>
      <c r="N18" s="42">
        <f>VLOOKUP($C18,'[2]Valuation disclosure format'!$C$7:$AK$1686,12,0)</f>
        <v>45674</v>
      </c>
      <c r="O18" s="41">
        <f>VLOOKUP($C18,'[2]Valuation disclosure format'!$C$7:$AK$1686,13,0)</f>
        <v>0.6557377049180327</v>
      </c>
      <c r="P18" s="41">
        <f>VLOOKUP($C18,'[2]Valuation disclosure format'!$C$7:$AK$1686,14,0)</f>
        <v>0.3041223368877517</v>
      </c>
      <c r="Q18" s="41">
        <f>VLOOKUP($C18,'[2]Valuation disclosure format'!$C$7:$AK$1686,15,0)</f>
        <v>0.30144256274537246</v>
      </c>
      <c r="R18" s="41" t="str">
        <f>VLOOKUP($C18,'[2]Valuation disclosure format'!$C$7:$AK$1686,16,0)</f>
        <v>CRISIL AA+(SO)</v>
      </c>
      <c r="S18" s="41">
        <f>VLOOKUP($C18,'[2]Valuation disclosure format'!$C$7:$AK$1686,17,0)</f>
      </c>
      <c r="T18" s="41">
        <f>VLOOKUP($C18,'[2]Valuation disclosure format'!$C$7:$AK$1686,18,0)</f>
        <v>998324.918</v>
      </c>
      <c r="U18" s="43">
        <f>VLOOKUP($C18,'[2]Valuation disclosure format'!$C$7:$AK$1686,19,0)</f>
        <v>0.106678</v>
      </c>
      <c r="V18" s="45">
        <f>VLOOKUP($C18,'[2]Valuation disclosure format'!$C$7:$AK$1686,20,0)</f>
        <v>0.03667799999999999</v>
      </c>
      <c r="W18" s="41" t="str">
        <f>VLOOKUP($C18,'[2]Valuation disclosure format'!$C$7:$AK$1686,21,0)</f>
        <v>Level-3</v>
      </c>
      <c r="X18" s="41" t="str">
        <f>VLOOKUP($C18,'[2]Valuation disclosure format'!$C$7:$AK$1686,22,0)</f>
        <v>Maturity</v>
      </c>
      <c r="Y18" s="46">
        <f>VLOOKUP($C18,'[2]Valuation disclosure format'!$C$7:$AK$1686,23,0)</f>
        <v>0.0097</v>
      </c>
      <c r="Z18" s="41">
        <f>VLOOKUP($C18,'[2]Valuation disclosure format'!$C$7:$AK$1686,24,0)</f>
        <v>0</v>
      </c>
      <c r="AA18" s="41">
        <f>VLOOKUP($C18,'[2]Valuation disclosure format'!$C$7:$AK$1686,25,0)</f>
      </c>
      <c r="AB18" s="41">
        <f>VLOOKUP($C18,'[2]Valuation disclosure format'!$C$7:$AK$1686,26,0)</f>
      </c>
      <c r="AC18" s="41">
        <f>VLOOKUP($C18,'[2]Valuation disclosure format'!$C$7:$AK$1686,27,0)</f>
      </c>
      <c r="AD18" s="41">
        <f>VLOOKUP($C18,'[2]Valuation disclosure format'!$C$7:$AK$1686,28,0)</f>
        <v>22</v>
      </c>
      <c r="AE18" s="41">
        <f>VLOOKUP($C18,'[2]Valuation disclosure format'!$C$7:$AK$1686,29,0)</f>
      </c>
      <c r="AF18" s="41">
        <f>VLOOKUP($C18,'[2]Valuation disclosure format'!$C$7:$AK$1686,30,0)</f>
      </c>
      <c r="AG18" s="41">
        <f>VLOOKUP($C18,'[2]Valuation disclosure format'!$C$7:$AK$1686,31,0)</f>
      </c>
      <c r="AH18" s="41">
        <f>VLOOKUP($C18,'[2]Valuation disclosure format'!$C$7:$AK$1686,32,0)</f>
      </c>
      <c r="AI18" s="47">
        <f>VLOOKUP($C18,'[2]Valuation disclosure format'!$C$7:$AK$1686,33,0)</f>
      </c>
      <c r="AJ18" s="47">
        <f>VLOOKUP($C18,'[2]Valuation disclosure format'!$C$7:$AK$1686,34,0)</f>
      </c>
      <c r="AK18" s="47">
        <f>VLOOKUP($C18,'[2]Valuation disclosure format'!$C$7:$AK$1686,35,0)</f>
      </c>
    </row>
    <row r="19" spans="2:37" s="24" customFormat="1" ht="14.25">
      <c r="B19" s="41">
        <v>13</v>
      </c>
      <c r="C19" s="41" t="s">
        <v>51</v>
      </c>
      <c r="D19" s="41" t="str">
        <f>VLOOKUP($C19,'[2]Valuation disclosure format'!$C$7:$AK$1686,2,0)</f>
        <v>Liquid Gold</v>
      </c>
      <c r="E19" s="41" t="str">
        <f>VLOOKUP($C19,'[2]Valuation disclosure format'!$C$7:$AK$1686,3,0)</f>
        <v>Liquid Gold 08.4175%(Series 7 PTC) 20-Feb-2025</v>
      </c>
      <c r="F19" s="41" t="str">
        <f>VLOOKUP($C19,'[2]Valuation disclosure format'!$C$7:$AK$1686,4,0)</f>
        <v>Bond</v>
      </c>
      <c r="G19" s="42">
        <f>VLOOKUP($C19,'[2]Valuation disclosure format'!$C$7:$AK$1686,5,0)</f>
        <v>45708</v>
      </c>
      <c r="H19" s="43">
        <f>VLOOKUP($C19,'[2]Valuation disclosure format'!$C$7:$AK$1686,6,0)</f>
        <v>0.084175</v>
      </c>
      <c r="I19" s="41">
        <f>VLOOKUP($C19,'[2]Valuation disclosure format'!$C$7:$AK$1686,7,0)</f>
        <v>5374435.186826927</v>
      </c>
      <c r="J19" s="41">
        <f>VLOOKUP($C19,'[2]Valuation disclosure format'!$C$7:$AK$1686,8,0)</f>
        <v>5366392.2995</v>
      </c>
      <c r="K19" s="43">
        <f>VLOOKUP($C19,'[2]Valuation disclosure format'!$C$7:$AK$1686,9,0)</f>
        <v>0.0901</v>
      </c>
      <c r="L19" s="44">
        <f>VLOOKUP($C19,'[2]Valuation disclosure format'!$C$7:$AK$1686,10,0)</f>
        <v>0.020000000000000004</v>
      </c>
      <c r="M19" s="41" t="str">
        <f>VLOOKUP($C19,'[2]Valuation disclosure format'!$C$7:$AK$1686,11,0)</f>
        <v>Maturity</v>
      </c>
      <c r="N19" s="42">
        <f>VLOOKUP($C19,'[2]Valuation disclosure format'!$C$7:$AK$1686,12,0)</f>
        <v>45708</v>
      </c>
      <c r="O19" s="41">
        <f>VLOOKUP($C19,'[2]Valuation disclosure format'!$C$7:$AK$1686,13,0)</f>
        <v>0.7506849315068493</v>
      </c>
      <c r="P19" s="41">
        <f>VLOOKUP($C19,'[2]Valuation disclosure format'!$C$7:$AK$1686,14,0)</f>
        <v>0.6251212031190199</v>
      </c>
      <c r="Q19" s="41">
        <f>VLOOKUP($C19,'[2]Valuation disclosure format'!$C$7:$AK$1686,15,0)</f>
        <v>0.5981734875068369</v>
      </c>
      <c r="R19" s="41" t="str">
        <f>VLOOKUP($C19,'[2]Valuation disclosure format'!$C$7:$AK$1686,16,0)</f>
        <v>CRISIL AAA(SO)</v>
      </c>
      <c r="S19" s="41">
        <f>VLOOKUP($C19,'[2]Valuation disclosure format'!$C$7:$AK$1686,17,0)</f>
      </c>
      <c r="T19" s="41">
        <f>VLOOKUP($C19,'[2]Valuation disclosure format'!$C$7:$AK$1686,18,0)</f>
        <v>5366361.4605</v>
      </c>
      <c r="U19" s="43">
        <f>VLOOKUP($C19,'[2]Valuation disclosure format'!$C$7:$AK$1686,19,0)</f>
        <v>0.0901</v>
      </c>
      <c r="V19" s="45">
        <f>VLOOKUP($C19,'[2]Valuation disclosure format'!$C$7:$AK$1686,20,0)</f>
        <v>0.020000000000000004</v>
      </c>
      <c r="W19" s="41" t="str">
        <f>VLOOKUP($C19,'[2]Valuation disclosure format'!$C$7:$AK$1686,21,0)</f>
        <v>Level-3</v>
      </c>
      <c r="X19" s="41" t="str">
        <f>VLOOKUP($C19,'[2]Valuation disclosure format'!$C$7:$AK$1686,22,0)</f>
        <v>Maturity</v>
      </c>
      <c r="Y19" s="46">
        <f>VLOOKUP($C19,'[2]Valuation disclosure format'!$C$7:$AK$1686,23,0)</f>
      </c>
      <c r="Z19" s="41">
        <f>VLOOKUP($C19,'[2]Valuation disclosure format'!$C$7:$AK$1686,24,0)</f>
        <v>0</v>
      </c>
      <c r="AA19" s="41">
        <f>VLOOKUP($C19,'[2]Valuation disclosure format'!$C$7:$AK$1686,25,0)</f>
      </c>
      <c r="AB19" s="41">
        <f>VLOOKUP($C19,'[2]Valuation disclosure format'!$C$7:$AK$1686,26,0)</f>
      </c>
      <c r="AC19" s="41">
        <f>VLOOKUP($C19,'[2]Valuation disclosure format'!$C$7:$AK$1686,27,0)</f>
      </c>
      <c r="AD19" s="41">
        <f>VLOOKUP($C19,'[2]Valuation disclosure format'!$C$7:$AK$1686,28,0)</f>
        <v>10</v>
      </c>
      <c r="AE19" s="41">
        <f>VLOOKUP($C19,'[2]Valuation disclosure format'!$C$7:$AK$1686,29,0)</f>
      </c>
      <c r="AF19" s="41">
        <f>VLOOKUP($C19,'[2]Valuation disclosure format'!$C$7:$AK$1686,30,0)</f>
      </c>
      <c r="AG19" s="41">
        <f>VLOOKUP($C19,'[2]Valuation disclosure format'!$C$7:$AK$1686,31,0)</f>
      </c>
      <c r="AH19" s="41">
        <f>VLOOKUP($C19,'[2]Valuation disclosure format'!$C$7:$AK$1686,32,0)</f>
      </c>
      <c r="AI19" s="47">
        <f>VLOOKUP($C19,'[2]Valuation disclosure format'!$C$7:$AK$1686,33,0)</f>
      </c>
      <c r="AJ19" s="47">
        <f>VLOOKUP($C19,'[2]Valuation disclosure format'!$C$7:$AK$1686,34,0)</f>
      </c>
      <c r="AK19" s="47">
        <f>VLOOKUP($C19,'[2]Valuation disclosure format'!$C$7:$AK$1686,35,0)</f>
      </c>
    </row>
    <row r="20" spans="2:37" s="24" customFormat="1" ht="14.25">
      <c r="B20" s="41">
        <v>14</v>
      </c>
      <c r="C20" s="41" t="s">
        <v>52</v>
      </c>
      <c r="D20" s="41" t="str">
        <f>VLOOKUP($C20,'[2]Valuation disclosure format'!$C$7:$AK$1686,2,0)</f>
        <v>Sansar Trust</v>
      </c>
      <c r="E20" s="41" t="str">
        <f>VLOOKUP($C20,'[2]Valuation disclosure format'!$C$7:$AK$1686,3,0)</f>
        <v>Sansar Trust July 2023 PTC (Series A1) 17-Mar-2027</v>
      </c>
      <c r="F20" s="41" t="str">
        <f>VLOOKUP($C20,'[2]Valuation disclosure format'!$C$7:$AK$1686,4,0)</f>
        <v>Bond</v>
      </c>
      <c r="G20" s="42">
        <f>VLOOKUP($C20,'[2]Valuation disclosure format'!$C$7:$AK$1686,5,0)</f>
        <v>46463</v>
      </c>
      <c r="H20" s="43">
        <f>VLOOKUP($C20,'[2]Valuation disclosure format'!$C$7:$AK$1686,6,0)</f>
        <v>0</v>
      </c>
      <c r="I20" s="41">
        <f>VLOOKUP($C20,'[2]Valuation disclosure format'!$C$7:$AK$1686,7,0)</f>
        <v>758424.9114</v>
      </c>
      <c r="J20" s="41">
        <f>VLOOKUP($C20,'[2]Valuation disclosure format'!$C$7:$AK$1686,8,0)</f>
        <v>757324.2719</v>
      </c>
      <c r="K20" s="43">
        <f>VLOOKUP($C20,'[2]Valuation disclosure format'!$C$7:$AK$1686,9,0)</f>
        <v>0.0925</v>
      </c>
      <c r="L20" s="44">
        <f>VLOOKUP($C20,'[2]Valuation disclosure format'!$C$7:$AK$1686,10,0)</f>
        <v>0.022386000000000003</v>
      </c>
      <c r="M20" s="41" t="str">
        <f>VLOOKUP($C20,'[2]Valuation disclosure format'!$C$7:$AK$1686,11,0)</f>
        <v>Maturity</v>
      </c>
      <c r="N20" s="42">
        <f>VLOOKUP($C20,'[2]Valuation disclosure format'!$C$7:$AK$1686,12,0)</f>
        <v>46463</v>
      </c>
      <c r="O20" s="41">
        <f>VLOOKUP($C20,'[2]Valuation disclosure format'!$C$7:$AK$1686,13,0)</f>
        <v>2.8171494872370686</v>
      </c>
      <c r="P20" s="41">
        <f>VLOOKUP($C20,'[2]Valuation disclosure format'!$C$7:$AK$1686,14,0)</f>
        <v>1.240847104893515</v>
      </c>
      <c r="Q20" s="41">
        <f>VLOOKUP($C20,'[2]Valuation disclosure format'!$C$7:$AK$1686,15,0)</f>
        <v>1.2313554069648278</v>
      </c>
      <c r="R20" s="41" t="str">
        <f>VLOOKUP($C20,'[2]Valuation disclosure format'!$C$7:$AK$1686,16,0)</f>
        <v>CRISIL AAA(SO)</v>
      </c>
      <c r="S20" s="41">
        <f>VLOOKUP($C20,'[2]Valuation disclosure format'!$C$7:$AK$1686,17,0)</f>
      </c>
      <c r="T20" s="41">
        <f>VLOOKUP($C20,'[2]Valuation disclosure format'!$C$7:$AK$1686,18,0)</f>
        <v>757322.742</v>
      </c>
      <c r="U20" s="43">
        <f>VLOOKUP($C20,'[2]Valuation disclosure format'!$C$7:$AK$1686,19,0)</f>
        <v>0.0925</v>
      </c>
      <c r="V20" s="45">
        <f>VLOOKUP($C20,'[2]Valuation disclosure format'!$C$7:$AK$1686,20,0)</f>
        <v>0.022385000000000002</v>
      </c>
      <c r="W20" s="41" t="str">
        <f>VLOOKUP($C20,'[2]Valuation disclosure format'!$C$7:$AK$1686,21,0)</f>
        <v>Level-3</v>
      </c>
      <c r="X20" s="41" t="str">
        <f>VLOOKUP($C20,'[2]Valuation disclosure format'!$C$7:$AK$1686,22,0)</f>
        <v>Maturity</v>
      </c>
      <c r="Y20" s="46">
        <f>VLOOKUP($C20,'[2]Valuation disclosure format'!$C$7:$AK$1686,23,0)</f>
        <v>0.002829772846775124</v>
      </c>
      <c r="Z20" s="41">
        <f>VLOOKUP($C20,'[2]Valuation disclosure format'!$C$7:$AK$1686,24,0)</f>
        <v>0</v>
      </c>
      <c r="AA20" s="41">
        <f>VLOOKUP($C20,'[2]Valuation disclosure format'!$C$7:$AK$1686,25,0)</f>
      </c>
      <c r="AB20" s="41">
        <f>VLOOKUP($C20,'[2]Valuation disclosure format'!$C$7:$AK$1686,26,0)</f>
      </c>
      <c r="AC20" s="41">
        <f>VLOOKUP($C20,'[2]Valuation disclosure format'!$C$7:$AK$1686,27,0)</f>
      </c>
      <c r="AD20" s="41">
        <f>VLOOKUP($C20,'[2]Valuation disclosure format'!$C$7:$AK$1686,28,0)</f>
        <v>43</v>
      </c>
      <c r="AE20" s="41">
        <f>VLOOKUP($C20,'[2]Valuation disclosure format'!$C$7:$AK$1686,29,0)</f>
      </c>
      <c r="AF20" s="41">
        <f>VLOOKUP($C20,'[2]Valuation disclosure format'!$C$7:$AK$1686,30,0)</f>
      </c>
      <c r="AG20" s="41">
        <f>VLOOKUP($C20,'[2]Valuation disclosure format'!$C$7:$AK$1686,31,0)</f>
      </c>
      <c r="AH20" s="41">
        <f>VLOOKUP($C20,'[2]Valuation disclosure format'!$C$7:$AK$1686,32,0)</f>
      </c>
      <c r="AI20" s="47">
        <f>VLOOKUP($C20,'[2]Valuation disclosure format'!$C$7:$AK$1686,33,0)</f>
      </c>
      <c r="AJ20" s="47">
        <f>VLOOKUP($C20,'[2]Valuation disclosure format'!$C$7:$AK$1686,34,0)</f>
      </c>
      <c r="AK20" s="47">
        <f>VLOOKUP($C20,'[2]Valuation disclosure format'!$C$7:$AK$1686,35,0)</f>
      </c>
    </row>
    <row r="21" spans="2:37" s="24" customFormat="1" ht="14.25">
      <c r="B21" s="41">
        <v>15</v>
      </c>
      <c r="C21" s="41" t="s">
        <v>53</v>
      </c>
      <c r="D21" s="41" t="str">
        <f>VLOOKUP($C21,'[2]Valuation disclosure format'!$C$7:$AK$1686,2,0)</f>
        <v>Indigo</v>
      </c>
      <c r="E21" s="41" t="str">
        <f>VLOOKUP($C21,'[2]Valuation disclosure format'!$C$7:$AK$1686,3,0)</f>
        <v>Indigo Taxable 20-Jan-2026</v>
      </c>
      <c r="F21" s="41" t="str">
        <f>VLOOKUP($C21,'[2]Valuation disclosure format'!$C$7:$AK$1686,4,0)</f>
        <v>Bond</v>
      </c>
      <c r="G21" s="42">
        <f>VLOOKUP($C21,'[2]Valuation disclosure format'!$C$7:$AK$1686,5,0)</f>
        <v>46042</v>
      </c>
      <c r="H21" s="43">
        <f>VLOOKUP($C21,'[2]Valuation disclosure format'!$C$7:$AK$1686,6,0)</f>
        <v>0</v>
      </c>
      <c r="I21" s="41">
        <f>VLOOKUP($C21,'[2]Valuation disclosure format'!$C$7:$AK$1686,7,0)</f>
        <v>6258418.032881402</v>
      </c>
      <c r="J21" s="41">
        <f>VLOOKUP($C21,'[2]Valuation disclosure format'!$C$7:$AK$1686,8,0)</f>
        <v>6233433.2494</v>
      </c>
      <c r="K21" s="43">
        <f>VLOOKUP($C21,'[2]Valuation disclosure format'!$C$7:$AK$1686,9,0)</f>
        <v>0.1077</v>
      </c>
      <c r="L21" s="44">
        <f>VLOOKUP($C21,'[2]Valuation disclosure format'!$C$7:$AK$1686,10,0)</f>
        <v>0.037137</v>
      </c>
      <c r="M21" s="41" t="str">
        <f>VLOOKUP($C21,'[2]Valuation disclosure format'!$C$7:$AK$1686,11,0)</f>
        <v>Maturity</v>
      </c>
      <c r="N21" s="42">
        <f>VLOOKUP($C21,'[2]Valuation disclosure format'!$C$7:$AK$1686,12,0)</f>
        <v>46042</v>
      </c>
      <c r="O21" s="41">
        <f>VLOOKUP($C21,'[2]Valuation disclosure format'!$C$7:$AK$1686,13,0)</f>
        <v>1.6637023729321057</v>
      </c>
      <c r="P21" s="41">
        <f>VLOOKUP($C21,'[2]Valuation disclosure format'!$C$7:$AK$1686,14,0)</f>
        <v>0.8000625618619663</v>
      </c>
      <c r="Q21" s="41">
        <f>VLOOKUP($C21,'[2]Valuation disclosure format'!$C$7:$AK$1686,15,0)</f>
        <v>0.7929458726548887</v>
      </c>
      <c r="R21" s="41" t="str">
        <f>VLOOKUP($C21,'[2]Valuation disclosure format'!$C$7:$AK$1686,16,0)</f>
        <v>[ICRA]AA+(SO)</v>
      </c>
      <c r="S21" s="41">
        <f>VLOOKUP($C21,'[2]Valuation disclosure format'!$C$7:$AK$1686,17,0)</f>
      </c>
      <c r="T21" s="41">
        <f>VLOOKUP($C21,'[2]Valuation disclosure format'!$C$7:$AK$1686,18,0)</f>
        <v>6233359.9383</v>
      </c>
      <c r="U21" s="43">
        <f>VLOOKUP($C21,'[2]Valuation disclosure format'!$C$7:$AK$1686,19,0)</f>
        <v>0.1077</v>
      </c>
      <c r="V21" s="45">
        <f>VLOOKUP($C21,'[2]Valuation disclosure format'!$C$7:$AK$1686,20,0)</f>
        <v>0.037155999999999995</v>
      </c>
      <c r="W21" s="41" t="str">
        <f>VLOOKUP($C21,'[2]Valuation disclosure format'!$C$7:$AK$1686,21,0)</f>
        <v>Level-3</v>
      </c>
      <c r="X21" s="41" t="str">
        <f>VLOOKUP($C21,'[2]Valuation disclosure format'!$C$7:$AK$1686,22,0)</f>
        <v>Maturity</v>
      </c>
      <c r="Y21" s="46">
        <f>VLOOKUP($C21,'[2]Valuation disclosure format'!$C$7:$AK$1686,23,0)</f>
        <v>0.005</v>
      </c>
      <c r="Z21" s="41">
        <f>VLOOKUP($C21,'[2]Valuation disclosure format'!$C$7:$AK$1686,24,0)</f>
        <v>0</v>
      </c>
      <c r="AA21" s="41">
        <f>VLOOKUP($C21,'[2]Valuation disclosure format'!$C$7:$AK$1686,25,0)</f>
      </c>
      <c r="AB21" s="41">
        <f>VLOOKUP($C21,'[2]Valuation disclosure format'!$C$7:$AK$1686,26,0)</f>
      </c>
      <c r="AC21" s="41">
        <f>VLOOKUP($C21,'[2]Valuation disclosure format'!$C$7:$AK$1686,27,0)</f>
      </c>
      <c r="AD21" s="41">
        <f>VLOOKUP($C21,'[2]Valuation disclosure format'!$C$7:$AK$1686,28,0)</f>
        <v>29</v>
      </c>
      <c r="AE21" s="41">
        <f>VLOOKUP($C21,'[2]Valuation disclosure format'!$C$7:$AK$1686,29,0)</f>
      </c>
      <c r="AF21" s="41">
        <f>VLOOKUP($C21,'[2]Valuation disclosure format'!$C$7:$AK$1686,30,0)</f>
      </c>
      <c r="AG21" s="41">
        <f>VLOOKUP($C21,'[2]Valuation disclosure format'!$C$7:$AK$1686,31,0)</f>
      </c>
      <c r="AH21" s="41">
        <f>VLOOKUP($C21,'[2]Valuation disclosure format'!$C$7:$AK$1686,32,0)</f>
      </c>
      <c r="AI21" s="47">
        <f>VLOOKUP($C21,'[2]Valuation disclosure format'!$C$7:$AK$1686,33,0)</f>
      </c>
      <c r="AJ21" s="47">
        <f>VLOOKUP($C21,'[2]Valuation disclosure format'!$C$7:$AK$1686,34,0)</f>
      </c>
      <c r="AK21" s="47">
        <f>VLOOKUP($C21,'[2]Valuation disclosure format'!$C$7:$AK$1686,35,0)</f>
      </c>
    </row>
    <row r="22" spans="2:37" s="24" customFormat="1" ht="14.25">
      <c r="B22" s="41">
        <v>16</v>
      </c>
      <c r="C22" s="41" t="s">
        <v>54</v>
      </c>
      <c r="D22" s="41" t="str">
        <f>VLOOKUP($C22,'[2]Valuation disclosure format'!$C$7:$AK$1686,2,0)</f>
        <v>Sansar Trust</v>
      </c>
      <c r="E22" s="41" t="str">
        <f>VLOOKUP($C22,'[2]Valuation disclosure format'!$C$7:$AK$1686,3,0)</f>
        <v>Sansar Trust Sep 2023 IX PTC (Series A1) 18-Nov-2026</v>
      </c>
      <c r="F22" s="41" t="str">
        <f>VLOOKUP($C22,'[2]Valuation disclosure format'!$C$7:$AK$1686,4,0)</f>
        <v>Bond</v>
      </c>
      <c r="G22" s="42">
        <f>VLOOKUP($C22,'[2]Valuation disclosure format'!$C$7:$AK$1686,5,0)</f>
        <v>46344</v>
      </c>
      <c r="H22" s="43">
        <f>VLOOKUP($C22,'[2]Valuation disclosure format'!$C$7:$AK$1686,6,0)</f>
        <v>0</v>
      </c>
      <c r="I22" s="41">
        <f>VLOOKUP($C22,'[2]Valuation disclosure format'!$C$7:$AK$1686,7,0)</f>
        <v>343888.4407</v>
      </c>
      <c r="J22" s="41">
        <f>VLOOKUP($C22,'[2]Valuation disclosure format'!$C$7:$AK$1686,8,0)</f>
        <v>343564.8467</v>
      </c>
      <c r="K22" s="43">
        <f>VLOOKUP($C22,'[2]Valuation disclosure format'!$C$7:$AK$1686,9,0)</f>
        <v>0.0925</v>
      </c>
      <c r="L22" s="44">
        <f>VLOOKUP($C22,'[2]Valuation disclosure format'!$C$7:$AK$1686,10,0)</f>
        <v>0.022386000000000003</v>
      </c>
      <c r="M22" s="41" t="str">
        <f>VLOOKUP($C22,'[2]Valuation disclosure format'!$C$7:$AK$1686,11,0)</f>
        <v>Maturity</v>
      </c>
      <c r="N22" s="42">
        <f>VLOOKUP($C22,'[2]Valuation disclosure format'!$C$7:$AK$1686,12,0)</f>
        <v>46344</v>
      </c>
      <c r="O22" s="41">
        <f>VLOOKUP($C22,'[2]Valuation disclosure format'!$C$7:$AK$1686,13,0)</f>
        <v>2.491114604386556</v>
      </c>
      <c r="P22" s="41">
        <f>VLOOKUP($C22,'[2]Valuation disclosure format'!$C$7:$AK$1686,14,0)</f>
        <v>0.8297998396128493</v>
      </c>
      <c r="Q22" s="41">
        <f>VLOOKUP($C22,'[2]Valuation disclosure format'!$C$7:$AK$1686,15,0)</f>
        <v>0.8234523940751864</v>
      </c>
      <c r="R22" s="41" t="str">
        <f>VLOOKUP($C22,'[2]Valuation disclosure format'!$C$7:$AK$1686,16,0)</f>
        <v>[ICRA]AAA(SO)</v>
      </c>
      <c r="S22" s="41">
        <f>VLOOKUP($C22,'[2]Valuation disclosure format'!$C$7:$AK$1686,17,0)</f>
      </c>
      <c r="T22" s="41">
        <f>VLOOKUP($C22,'[2]Valuation disclosure format'!$C$7:$AK$1686,18,0)</f>
        <v>343564.1106</v>
      </c>
      <c r="U22" s="43">
        <f>VLOOKUP($C22,'[2]Valuation disclosure format'!$C$7:$AK$1686,19,0)</f>
        <v>0.0925</v>
      </c>
      <c r="V22" s="45">
        <f>VLOOKUP($C22,'[2]Valuation disclosure format'!$C$7:$AK$1686,20,0)</f>
        <v>0.022385000000000002</v>
      </c>
      <c r="W22" s="41" t="str">
        <f>VLOOKUP($C22,'[2]Valuation disclosure format'!$C$7:$AK$1686,21,0)</f>
        <v>Level-3</v>
      </c>
      <c r="X22" s="41" t="str">
        <f>VLOOKUP($C22,'[2]Valuation disclosure format'!$C$7:$AK$1686,22,0)</f>
        <v>Maturity</v>
      </c>
      <c r="Y22" s="46">
        <f>VLOOKUP($C22,'[2]Valuation disclosure format'!$C$7:$AK$1686,23,0)</f>
      </c>
      <c r="Z22" s="41">
        <f>VLOOKUP($C22,'[2]Valuation disclosure format'!$C$7:$AK$1686,24,0)</f>
        <v>0</v>
      </c>
      <c r="AA22" s="41">
        <f>VLOOKUP($C22,'[2]Valuation disclosure format'!$C$7:$AK$1686,25,0)</f>
      </c>
      <c r="AB22" s="41">
        <f>VLOOKUP($C22,'[2]Valuation disclosure format'!$C$7:$AK$1686,26,0)</f>
      </c>
      <c r="AC22" s="41">
        <f>VLOOKUP($C22,'[2]Valuation disclosure format'!$C$7:$AK$1686,27,0)</f>
      </c>
      <c r="AD22" s="41">
        <f>VLOOKUP($C22,'[2]Valuation disclosure format'!$C$7:$AK$1686,28,0)</f>
        <v>37</v>
      </c>
      <c r="AE22" s="41">
        <f>VLOOKUP($C22,'[2]Valuation disclosure format'!$C$7:$AK$1686,29,0)</f>
      </c>
      <c r="AF22" s="41">
        <f>VLOOKUP($C22,'[2]Valuation disclosure format'!$C$7:$AK$1686,30,0)</f>
      </c>
      <c r="AG22" s="41">
        <f>VLOOKUP($C22,'[2]Valuation disclosure format'!$C$7:$AK$1686,31,0)</f>
      </c>
      <c r="AH22" s="41">
        <f>VLOOKUP($C22,'[2]Valuation disclosure format'!$C$7:$AK$1686,32,0)</f>
      </c>
      <c r="AI22" s="47">
        <f>VLOOKUP($C22,'[2]Valuation disclosure format'!$C$7:$AK$1686,33,0)</f>
      </c>
      <c r="AJ22" s="47">
        <f>VLOOKUP($C22,'[2]Valuation disclosure format'!$C$7:$AK$1686,34,0)</f>
      </c>
      <c r="AK22" s="47">
        <f>VLOOKUP($C22,'[2]Valuation disclosure format'!$C$7:$AK$1686,35,0)</f>
      </c>
    </row>
    <row r="23" spans="2:37" s="24" customFormat="1" ht="14.25">
      <c r="B23" s="41">
        <v>17</v>
      </c>
      <c r="C23" s="41" t="s">
        <v>55</v>
      </c>
      <c r="D23" s="41" t="str">
        <f>VLOOKUP($C23,'[2]Valuation disclosure format'!$C$7:$AK$1686,2,0)</f>
        <v>Sansar Trust</v>
      </c>
      <c r="E23" s="41" t="str">
        <f>VLOOKUP($C23,'[2]Valuation disclosure format'!$C$7:$AK$1686,3,0)</f>
        <v>Sansar Trust Nov 2023 II (Series A1 PTC) 17-May-2027</v>
      </c>
      <c r="F23" s="41" t="str">
        <f>VLOOKUP($C23,'[2]Valuation disclosure format'!$C$7:$AK$1686,4,0)</f>
        <v>Bond</v>
      </c>
      <c r="G23" s="42">
        <f>VLOOKUP($C23,'[2]Valuation disclosure format'!$C$7:$AK$1686,5,0)</f>
        <v>46524</v>
      </c>
      <c r="H23" s="43">
        <f>VLOOKUP($C23,'[2]Valuation disclosure format'!$C$7:$AK$1686,6,0)</f>
        <v>0.0875</v>
      </c>
      <c r="I23" s="41">
        <f>VLOOKUP($C23,'[2]Valuation disclosure format'!$C$7:$AK$1686,7,0)</f>
        <v>0.836518570707252</v>
      </c>
      <c r="J23" s="41">
        <f>VLOOKUP($C23,'[2]Valuation disclosure format'!$C$7:$AK$1686,8,0)</f>
        <v>0.8353</v>
      </c>
      <c r="K23" s="43">
        <f>VLOOKUP($C23,'[2]Valuation disclosure format'!$C$7:$AK$1686,9,0)</f>
        <v>0.0925</v>
      </c>
      <c r="L23" s="44">
        <f>VLOOKUP($C23,'[2]Valuation disclosure format'!$C$7:$AK$1686,10,0)</f>
        <v>0.022386000000000003</v>
      </c>
      <c r="M23" s="41" t="str">
        <f>VLOOKUP($C23,'[2]Valuation disclosure format'!$C$7:$AK$1686,11,0)</f>
        <v>Maturity</v>
      </c>
      <c r="N23" s="42">
        <f>VLOOKUP($C23,'[2]Valuation disclosure format'!$C$7:$AK$1686,12,0)</f>
        <v>46524</v>
      </c>
      <c r="O23" s="41">
        <f>VLOOKUP($C23,'[2]Valuation disclosure format'!$C$7:$AK$1686,13,0)</f>
        <v>2.9842727749083013</v>
      </c>
      <c r="P23" s="41">
        <f>VLOOKUP($C23,'[2]Valuation disclosure format'!$C$7:$AK$1686,14,0)</f>
        <v>1.2713737118105362</v>
      </c>
      <c r="Q23" s="41">
        <f>VLOOKUP($C23,'[2]Valuation disclosure format'!$C$7:$AK$1686,15,0)</f>
        <v>1.2616485045876726</v>
      </c>
      <c r="R23" s="41" t="str">
        <f>VLOOKUP($C23,'[2]Valuation disclosure format'!$C$7:$AK$1686,16,0)</f>
        <v>CRISIL AAA(SO)</v>
      </c>
      <c r="S23" s="41">
        <f>VLOOKUP($C23,'[2]Valuation disclosure format'!$C$7:$AK$1686,17,0)</f>
      </c>
      <c r="T23" s="41">
        <f>VLOOKUP($C23,'[2]Valuation disclosure format'!$C$7:$AK$1686,18,0)</f>
        <v>0.8353</v>
      </c>
      <c r="U23" s="43">
        <f>VLOOKUP($C23,'[2]Valuation disclosure format'!$C$7:$AK$1686,19,0)</f>
        <v>0.0925</v>
      </c>
      <c r="V23" s="45">
        <f>VLOOKUP($C23,'[2]Valuation disclosure format'!$C$7:$AK$1686,20,0)</f>
        <v>0.022285</v>
      </c>
      <c r="W23" s="41" t="str">
        <f>VLOOKUP($C23,'[2]Valuation disclosure format'!$C$7:$AK$1686,21,0)</f>
        <v>Level-3</v>
      </c>
      <c r="X23" s="41" t="str">
        <f>VLOOKUP($C23,'[2]Valuation disclosure format'!$C$7:$AK$1686,22,0)</f>
        <v>Maturity</v>
      </c>
      <c r="Y23" s="46">
        <f>VLOOKUP($C23,'[2]Valuation disclosure format'!$C$7:$AK$1686,23,0)</f>
      </c>
      <c r="Z23" s="41">
        <f>VLOOKUP($C23,'[2]Valuation disclosure format'!$C$7:$AK$1686,24,0)</f>
        <v>0</v>
      </c>
      <c r="AA23" s="41">
        <f>VLOOKUP($C23,'[2]Valuation disclosure format'!$C$7:$AK$1686,25,0)</f>
      </c>
      <c r="AB23" s="41">
        <f>VLOOKUP($C23,'[2]Valuation disclosure format'!$C$7:$AK$1686,26,0)</f>
      </c>
      <c r="AC23" s="41">
        <f>VLOOKUP($C23,'[2]Valuation disclosure format'!$C$7:$AK$1686,27,0)</f>
      </c>
      <c r="AD23" s="41">
        <f>VLOOKUP($C23,'[2]Valuation disclosure format'!$C$7:$AK$1686,28,0)</f>
        <v>42</v>
      </c>
      <c r="AE23" s="41">
        <f>VLOOKUP($C23,'[2]Valuation disclosure format'!$C$7:$AK$1686,29,0)</f>
      </c>
      <c r="AF23" s="41">
        <f>VLOOKUP($C23,'[2]Valuation disclosure format'!$C$7:$AK$1686,30,0)</f>
      </c>
      <c r="AG23" s="41">
        <f>VLOOKUP($C23,'[2]Valuation disclosure format'!$C$7:$AK$1686,31,0)</f>
      </c>
      <c r="AH23" s="41">
        <f>VLOOKUP($C23,'[2]Valuation disclosure format'!$C$7:$AK$1686,32,0)</f>
      </c>
      <c r="AI23" s="47">
        <f>VLOOKUP($C23,'[2]Valuation disclosure format'!$C$7:$AK$1686,33,0)</f>
      </c>
      <c r="AJ23" s="47">
        <f>VLOOKUP($C23,'[2]Valuation disclosure format'!$C$7:$AK$1686,34,0)</f>
      </c>
      <c r="AK23" s="47">
        <f>VLOOKUP($C23,'[2]Valuation disclosure format'!$C$7:$AK$1686,35,0)</f>
      </c>
    </row>
    <row r="24" spans="2:37" s="24" customFormat="1" ht="14.25">
      <c r="B24" s="41">
        <v>18</v>
      </c>
      <c r="C24" s="41" t="s">
        <v>56</v>
      </c>
      <c r="D24" s="41" t="str">
        <f>VLOOKUP($C24,'[2]Valuation disclosure format'!$C$7:$AK$1686,2,0)</f>
        <v>Vajra Trust</v>
      </c>
      <c r="E24" s="41" t="str">
        <f>VLOOKUP($C24,'[2]Valuation disclosure format'!$C$7:$AK$1686,3,0)</f>
        <v>Vajra Trust PTC (series 003) 20-Apr-2026</v>
      </c>
      <c r="F24" s="41" t="str">
        <f>VLOOKUP($C24,'[2]Valuation disclosure format'!$C$7:$AK$1686,4,0)</f>
        <v>Bond</v>
      </c>
      <c r="G24" s="42">
        <f>VLOOKUP($C24,'[2]Valuation disclosure format'!$C$7:$AK$1686,5,0)</f>
        <v>46132</v>
      </c>
      <c r="H24" s="43">
        <f>VLOOKUP($C24,'[2]Valuation disclosure format'!$C$7:$AK$1686,6,0)</f>
        <v>0.0975</v>
      </c>
      <c r="I24" s="41">
        <f>VLOOKUP($C24,'[2]Valuation disclosure format'!$C$7:$AK$1686,7,0)</f>
        <v>7051975.26175</v>
      </c>
      <c r="J24" s="41">
        <f>VLOOKUP($C24,'[2]Valuation disclosure format'!$C$7:$AK$1686,8,0)</f>
        <v>7037526.449</v>
      </c>
      <c r="K24" s="43">
        <f>VLOOKUP($C24,'[2]Valuation disclosure format'!$C$7:$AK$1686,9,0)</f>
        <v>0.1047</v>
      </c>
      <c r="L24" s="44">
        <f>VLOOKUP($C24,'[2]Valuation disclosure format'!$C$7:$AK$1686,10,0)</f>
        <v>0.034137</v>
      </c>
      <c r="M24" s="41" t="str">
        <f>VLOOKUP($C24,'[2]Valuation disclosure format'!$C$7:$AK$1686,11,0)</f>
        <v>Maturity</v>
      </c>
      <c r="N24" s="42">
        <f>VLOOKUP($C24,'[2]Valuation disclosure format'!$C$7:$AK$1686,12,0)</f>
        <v>46132</v>
      </c>
      <c r="O24" s="41">
        <f>VLOOKUP($C24,'[2]Valuation disclosure format'!$C$7:$AK$1686,13,0)</f>
        <v>1.9102777153978592</v>
      </c>
      <c r="P24" s="41">
        <f>VLOOKUP($C24,'[2]Valuation disclosure format'!$C$7:$AK$1686,14,0)</f>
        <v>0.8908450326504073</v>
      </c>
      <c r="Q24" s="41">
        <f>VLOOKUP($C24,'[2]Valuation disclosure format'!$C$7:$AK$1686,15,0)</f>
        <v>0.8831396392975362</v>
      </c>
      <c r="R24" s="41" t="str">
        <f>VLOOKUP($C24,'[2]Valuation disclosure format'!$C$7:$AK$1686,16,0)</f>
        <v>[ICRA]AAA(SO)</v>
      </c>
      <c r="S24" s="41">
        <f>VLOOKUP($C24,'[2]Valuation disclosure format'!$C$7:$AK$1686,17,0)</f>
      </c>
      <c r="T24" s="41">
        <f>VLOOKUP($C24,'[2]Valuation disclosure format'!$C$7:$AK$1686,18,0)</f>
        <v>7037492.2428</v>
      </c>
      <c r="U24" s="43">
        <f>VLOOKUP($C24,'[2]Valuation disclosure format'!$C$7:$AK$1686,19,0)</f>
        <v>0.1047</v>
      </c>
      <c r="V24" s="45">
        <f>VLOOKUP($C24,'[2]Valuation disclosure format'!$C$7:$AK$1686,20,0)</f>
        <v>0.03415599999999999</v>
      </c>
      <c r="W24" s="41" t="str">
        <f>VLOOKUP($C24,'[2]Valuation disclosure format'!$C$7:$AK$1686,21,0)</f>
        <v>Level-3</v>
      </c>
      <c r="X24" s="41" t="str">
        <f>VLOOKUP($C24,'[2]Valuation disclosure format'!$C$7:$AK$1686,22,0)</f>
        <v>Maturity</v>
      </c>
      <c r="Y24" s="46">
        <f>VLOOKUP($C24,'[2]Valuation disclosure format'!$C$7:$AK$1686,23,0)</f>
        <v>0.005438</v>
      </c>
      <c r="Z24" s="41">
        <f>VLOOKUP($C24,'[2]Valuation disclosure format'!$C$7:$AK$1686,24,0)</f>
        <v>0</v>
      </c>
      <c r="AA24" s="41">
        <f>VLOOKUP($C24,'[2]Valuation disclosure format'!$C$7:$AK$1686,25,0)</f>
      </c>
      <c r="AB24" s="41">
        <f>VLOOKUP($C24,'[2]Valuation disclosure format'!$C$7:$AK$1686,26,0)</f>
      </c>
      <c r="AC24" s="41">
        <f>VLOOKUP($C24,'[2]Valuation disclosure format'!$C$7:$AK$1686,27,0)</f>
      </c>
      <c r="AD24" s="41">
        <f>VLOOKUP($C24,'[2]Valuation disclosure format'!$C$7:$AK$1686,28,0)</f>
        <v>29</v>
      </c>
      <c r="AE24" s="41">
        <f>VLOOKUP($C24,'[2]Valuation disclosure format'!$C$7:$AK$1686,29,0)</f>
      </c>
      <c r="AF24" s="41">
        <f>VLOOKUP($C24,'[2]Valuation disclosure format'!$C$7:$AK$1686,30,0)</f>
      </c>
      <c r="AG24" s="41">
        <f>VLOOKUP($C24,'[2]Valuation disclosure format'!$C$7:$AK$1686,31,0)</f>
      </c>
      <c r="AH24" s="41">
        <f>VLOOKUP($C24,'[2]Valuation disclosure format'!$C$7:$AK$1686,32,0)</f>
      </c>
      <c r="AI24" s="47">
        <f>VLOOKUP($C24,'[2]Valuation disclosure format'!$C$7:$AK$1686,33,0)</f>
      </c>
      <c r="AJ24" s="47">
        <f>VLOOKUP($C24,'[2]Valuation disclosure format'!$C$7:$AK$1686,34,0)</f>
      </c>
      <c r="AK24" s="47">
        <f>VLOOKUP($C24,'[2]Valuation disclosure format'!$C$7:$AK$1686,35,0)</f>
      </c>
    </row>
    <row r="25" spans="2:37" s="24" customFormat="1" ht="14.25">
      <c r="B25" s="41">
        <v>19</v>
      </c>
      <c r="C25" s="41" t="s">
        <v>57</v>
      </c>
      <c r="D25" s="41" t="str">
        <f>VLOOKUP($C25,'[2]Valuation disclosure format'!$C$7:$AK$1686,2,0)</f>
        <v>Sansar Trust</v>
      </c>
      <c r="E25" s="41" t="str">
        <f>VLOOKUP($C25,'[2]Valuation disclosure format'!$C$7:$AK$1686,3,0)</f>
        <v>Sansar Trust Taxable 20-Dec-2026</v>
      </c>
      <c r="F25" s="41" t="str">
        <f>VLOOKUP($C25,'[2]Valuation disclosure format'!$C$7:$AK$1686,4,0)</f>
        <v>Bond</v>
      </c>
      <c r="G25" s="42">
        <f>VLOOKUP($C25,'[2]Valuation disclosure format'!$C$7:$AK$1686,5,0)</f>
        <v>46376</v>
      </c>
      <c r="H25" s="43">
        <f>VLOOKUP($C25,'[2]Valuation disclosure format'!$C$7:$AK$1686,6,0)</f>
        <v>0</v>
      </c>
      <c r="I25" s="41">
        <f>VLOOKUP($C25,'[2]Valuation disclosure format'!$C$7:$AK$1686,7,0)</f>
        <v>1</v>
      </c>
      <c r="J25" s="41">
        <f>VLOOKUP($C25,'[2]Valuation disclosure format'!$C$7:$AK$1686,8,0)</f>
        <v>0.9994</v>
      </c>
      <c r="K25" s="43">
        <f>VLOOKUP($C25,'[2]Valuation disclosure format'!$C$7:$AK$1686,9,0)</f>
        <v>0.0925</v>
      </c>
      <c r="L25" s="44">
        <f>VLOOKUP($C25,'[2]Valuation disclosure format'!$C$7:$AK$1686,10,0)</f>
        <v>0.022386000000000003</v>
      </c>
      <c r="M25" s="41" t="str">
        <f>VLOOKUP($C25,'[2]Valuation disclosure format'!$C$7:$AK$1686,11,0)</f>
        <v>Maturity</v>
      </c>
      <c r="N25" s="42">
        <f>VLOOKUP($C25,'[2]Valuation disclosure format'!$C$7:$AK$1686,12,0)</f>
        <v>46376</v>
      </c>
      <c r="O25" s="41">
        <f>VLOOKUP($C25,'[2]Valuation disclosure format'!$C$7:$AK$1686,13,0)</f>
        <v>2.578770866082791</v>
      </c>
      <c r="P25" s="41">
        <f>VLOOKUP($C25,'[2]Valuation disclosure format'!$C$7:$AK$1686,14,0)</f>
        <v>0.9585703958474211</v>
      </c>
      <c r="Q25" s="41">
        <f>VLOOKUP($C25,'[2]Valuation disclosure format'!$C$7:$AK$1686,15,0)</f>
        <v>0.9512379367516273</v>
      </c>
      <c r="R25" s="41" t="str">
        <f>VLOOKUP($C25,'[2]Valuation disclosure format'!$C$7:$AK$1686,16,0)</f>
        <v>CRISIL AAA(SO)</v>
      </c>
      <c r="S25" s="41">
        <f>VLOOKUP($C25,'[2]Valuation disclosure format'!$C$7:$AK$1686,17,0)</f>
      </c>
      <c r="T25" s="41">
        <f>VLOOKUP($C25,'[2]Valuation disclosure format'!$C$7:$AK$1686,18,0)</f>
        <v>0.9994</v>
      </c>
      <c r="U25" s="43">
        <f>VLOOKUP($C25,'[2]Valuation disclosure format'!$C$7:$AK$1686,19,0)</f>
        <v>0.0925</v>
      </c>
      <c r="V25" s="45">
        <f>VLOOKUP($C25,'[2]Valuation disclosure format'!$C$7:$AK$1686,20,0)</f>
        <v>0.022385000000000002</v>
      </c>
      <c r="W25" s="41" t="str">
        <f>VLOOKUP($C25,'[2]Valuation disclosure format'!$C$7:$AK$1686,21,0)</f>
        <v>Level-3</v>
      </c>
      <c r="X25" s="41" t="str">
        <f>VLOOKUP($C25,'[2]Valuation disclosure format'!$C$7:$AK$1686,22,0)</f>
        <v>Maturity</v>
      </c>
      <c r="Y25" s="46">
        <f>VLOOKUP($C25,'[2]Valuation disclosure format'!$C$7:$AK$1686,23,0)</f>
      </c>
      <c r="Z25" s="41">
        <f>VLOOKUP($C25,'[2]Valuation disclosure format'!$C$7:$AK$1686,24,0)</f>
        <v>0</v>
      </c>
      <c r="AA25" s="41">
        <f>VLOOKUP($C25,'[2]Valuation disclosure format'!$C$7:$AK$1686,25,0)</f>
      </c>
      <c r="AB25" s="41">
        <f>VLOOKUP($C25,'[2]Valuation disclosure format'!$C$7:$AK$1686,26,0)</f>
      </c>
      <c r="AC25" s="41">
        <f>VLOOKUP($C25,'[2]Valuation disclosure format'!$C$7:$AK$1686,27,0)</f>
      </c>
      <c r="AD25" s="41">
        <f>VLOOKUP($C25,'[2]Valuation disclosure format'!$C$7:$AK$1686,28,0)</f>
        <v>37</v>
      </c>
      <c r="AE25" s="41">
        <f>VLOOKUP($C25,'[2]Valuation disclosure format'!$C$7:$AK$1686,29,0)</f>
      </c>
      <c r="AF25" s="41">
        <f>VLOOKUP($C25,'[2]Valuation disclosure format'!$C$7:$AK$1686,30,0)</f>
      </c>
      <c r="AG25" s="41">
        <f>VLOOKUP($C25,'[2]Valuation disclosure format'!$C$7:$AK$1686,31,0)</f>
      </c>
      <c r="AH25" s="41">
        <f>VLOOKUP($C25,'[2]Valuation disclosure format'!$C$7:$AK$1686,32,0)</f>
      </c>
      <c r="AI25" s="47">
        <f>VLOOKUP($C25,'[2]Valuation disclosure format'!$C$7:$AK$1686,33,0)</f>
      </c>
      <c r="AJ25" s="47">
        <f>VLOOKUP($C25,'[2]Valuation disclosure format'!$C$7:$AK$1686,34,0)</f>
      </c>
      <c r="AK25" s="47">
        <f>VLOOKUP($C25,'[2]Valuation disclosure format'!$C$7:$AK$1686,35,0)</f>
      </c>
    </row>
    <row r="26" spans="2:37" s="24" customFormat="1" ht="14.25">
      <c r="B26" s="41">
        <v>20</v>
      </c>
      <c r="C26" s="41" t="s">
        <v>58</v>
      </c>
      <c r="D26" s="41" t="str">
        <f>VLOOKUP($C26,'[2]Valuation disclosure format'!$C$7:$AK$1686,2,0)</f>
        <v>Vajra Trust</v>
      </c>
      <c r="E26" s="41" t="str">
        <f>VLOOKUP($C26,'[2]Valuation disclosure format'!$C$7:$AK$1686,3,0)</f>
        <v>Vajra Trust PTC (Series A1) 20-Nov-2025</v>
      </c>
      <c r="F26" s="41" t="str">
        <f>VLOOKUP($C26,'[2]Valuation disclosure format'!$C$7:$AK$1686,4,0)</f>
        <v>Bond</v>
      </c>
      <c r="G26" s="42">
        <f>VLOOKUP($C26,'[2]Valuation disclosure format'!$C$7:$AK$1686,5,0)</f>
        <v>45981</v>
      </c>
      <c r="H26" s="43">
        <f>VLOOKUP($C26,'[2]Valuation disclosure format'!$C$7:$AK$1686,6,0)</f>
        <v>0.0955</v>
      </c>
      <c r="I26" s="41">
        <f>VLOOKUP($C26,'[2]Valuation disclosure format'!$C$7:$AK$1686,7,0)</f>
        <v>71210.8175674673</v>
      </c>
      <c r="J26" s="41">
        <f>VLOOKUP($C26,'[2]Valuation disclosure format'!$C$7:$AK$1686,8,0)</f>
        <v>71019.562</v>
      </c>
      <c r="K26" s="43">
        <f>VLOOKUP($C26,'[2]Valuation disclosure format'!$C$7:$AK$1686,9,0)</f>
        <v>0.104</v>
      </c>
      <c r="L26" s="44">
        <f>VLOOKUP($C26,'[2]Valuation disclosure format'!$C$7:$AK$1686,10,0)</f>
        <v>0.033436999999999995</v>
      </c>
      <c r="M26" s="41" t="str">
        <f>VLOOKUP($C26,'[2]Valuation disclosure format'!$C$7:$AK$1686,11,0)</f>
        <v>Maturity</v>
      </c>
      <c r="N26" s="42">
        <f>VLOOKUP($C26,'[2]Valuation disclosure format'!$C$7:$AK$1686,12,0)</f>
        <v>45981</v>
      </c>
      <c r="O26" s="41">
        <f>VLOOKUP($C26,'[2]Valuation disclosure format'!$C$7:$AK$1686,13,0)</f>
        <v>1.496579085260873</v>
      </c>
      <c r="P26" s="41">
        <f>VLOOKUP($C26,'[2]Valuation disclosure format'!$C$7:$AK$1686,14,0)</f>
        <v>0.7411093174970569</v>
      </c>
      <c r="Q26" s="41">
        <f>VLOOKUP($C26,'[2]Valuation disclosure format'!$C$7:$AK$1686,15,0)</f>
        <v>0.7347415573334999</v>
      </c>
      <c r="R26" s="41" t="str">
        <f>VLOOKUP($C26,'[2]Valuation disclosure format'!$C$7:$AK$1686,16,0)</f>
        <v>CRISIL AAA(SO)</v>
      </c>
      <c r="S26" s="41">
        <f>VLOOKUP($C26,'[2]Valuation disclosure format'!$C$7:$AK$1686,17,0)</f>
      </c>
      <c r="T26" s="41">
        <f>VLOOKUP($C26,'[2]Valuation disclosure format'!$C$7:$AK$1686,18,0)</f>
        <v>71018.9627</v>
      </c>
      <c r="U26" s="43">
        <f>VLOOKUP($C26,'[2]Valuation disclosure format'!$C$7:$AK$1686,19,0)</f>
        <v>0.104</v>
      </c>
      <c r="V26" s="45">
        <f>VLOOKUP($C26,'[2]Valuation disclosure format'!$C$7:$AK$1686,20,0)</f>
        <v>0.033456</v>
      </c>
      <c r="W26" s="41" t="str">
        <f>VLOOKUP($C26,'[2]Valuation disclosure format'!$C$7:$AK$1686,21,0)</f>
        <v>Level-3</v>
      </c>
      <c r="X26" s="41" t="str">
        <f>VLOOKUP($C26,'[2]Valuation disclosure format'!$C$7:$AK$1686,22,0)</f>
        <v>Maturity</v>
      </c>
      <c r="Y26" s="46">
        <f>VLOOKUP($C26,'[2]Valuation disclosure format'!$C$7:$AK$1686,23,0)</f>
        <v>0.00548604284521933</v>
      </c>
      <c r="Z26" s="41">
        <f>VLOOKUP($C26,'[2]Valuation disclosure format'!$C$7:$AK$1686,24,0)</f>
        <v>0</v>
      </c>
      <c r="AA26" s="41">
        <f>VLOOKUP($C26,'[2]Valuation disclosure format'!$C$7:$AK$1686,25,0)</f>
      </c>
      <c r="AB26" s="41">
        <f>VLOOKUP($C26,'[2]Valuation disclosure format'!$C$7:$AK$1686,26,0)</f>
      </c>
      <c r="AC26" s="41">
        <f>VLOOKUP($C26,'[2]Valuation disclosure format'!$C$7:$AK$1686,27,0)</f>
      </c>
      <c r="AD26" s="41">
        <f>VLOOKUP($C26,'[2]Valuation disclosure format'!$C$7:$AK$1686,28,0)</f>
        <v>25</v>
      </c>
      <c r="AE26" s="41">
        <f>VLOOKUP($C26,'[2]Valuation disclosure format'!$C$7:$AK$1686,29,0)</f>
      </c>
      <c r="AF26" s="41">
        <f>VLOOKUP($C26,'[2]Valuation disclosure format'!$C$7:$AK$1686,30,0)</f>
      </c>
      <c r="AG26" s="41">
        <f>VLOOKUP($C26,'[2]Valuation disclosure format'!$C$7:$AK$1686,31,0)</f>
      </c>
      <c r="AH26" s="41">
        <f>VLOOKUP($C26,'[2]Valuation disclosure format'!$C$7:$AK$1686,32,0)</f>
      </c>
      <c r="AI26" s="47">
        <f>VLOOKUP($C26,'[2]Valuation disclosure format'!$C$7:$AK$1686,33,0)</f>
      </c>
      <c r="AJ26" s="47">
        <f>VLOOKUP($C26,'[2]Valuation disclosure format'!$C$7:$AK$1686,34,0)</f>
      </c>
      <c r="AK26" s="47">
        <f>VLOOKUP($C26,'[2]Valuation disclosure format'!$C$7:$AK$1686,35,0)</f>
      </c>
    </row>
    <row r="27" spans="2:37" s="24" customFormat="1" ht="14.25">
      <c r="B27" s="41">
        <v>21</v>
      </c>
      <c r="C27" s="41" t="s">
        <v>59</v>
      </c>
      <c r="D27" s="41" t="str">
        <f>VLOOKUP($C27,'[2]Valuation disclosure format'!$C$7:$AK$1686,2,0)</f>
        <v>Vajra Trust</v>
      </c>
      <c r="E27" s="41" t="str">
        <f>VLOOKUP($C27,'[2]Valuation disclosure format'!$C$7:$AK$1686,3,0)</f>
        <v>Vajra Trust PTC Taxable 20-Feb-2027</v>
      </c>
      <c r="F27" s="41" t="str">
        <f>VLOOKUP($C27,'[2]Valuation disclosure format'!$C$7:$AK$1686,4,0)</f>
        <v>Bond</v>
      </c>
      <c r="G27" s="42">
        <f>VLOOKUP($C27,'[2]Valuation disclosure format'!$C$7:$AK$1686,5,0)</f>
        <v>46438</v>
      </c>
      <c r="H27" s="43">
        <f>VLOOKUP($C27,'[2]Valuation disclosure format'!$C$7:$AK$1686,6,0)</f>
        <v>0.0995</v>
      </c>
      <c r="I27" s="41">
        <f>VLOOKUP($C27,'[2]Valuation disclosure format'!$C$7:$AK$1686,7,0)</f>
        <v>100000</v>
      </c>
      <c r="J27" s="41">
        <f>VLOOKUP($C27,'[2]Valuation disclosure format'!$C$7:$AK$1686,8,0)</f>
        <v>99494.4998</v>
      </c>
      <c r="K27" s="43">
        <f>VLOOKUP($C27,'[2]Valuation disclosure format'!$C$7:$AK$1686,9,0)</f>
        <v>0.1072</v>
      </c>
      <c r="L27" s="44">
        <f>VLOOKUP($C27,'[2]Valuation disclosure format'!$C$7:$AK$1686,10,0)</f>
        <v>0.03708600000000001</v>
      </c>
      <c r="M27" s="41" t="str">
        <f>VLOOKUP($C27,'[2]Valuation disclosure format'!$C$7:$AK$1686,11,0)</f>
        <v>Maturity</v>
      </c>
      <c r="N27" s="42">
        <f>VLOOKUP($C27,'[2]Valuation disclosure format'!$C$7:$AK$1686,12,0)</f>
        <v>46438</v>
      </c>
      <c r="O27" s="41">
        <f>VLOOKUP($C27,'[2]Valuation disclosure format'!$C$7:$AK$1686,13,0)</f>
        <v>2.748633879781421</v>
      </c>
      <c r="P27" s="41">
        <f>VLOOKUP($C27,'[2]Valuation disclosure format'!$C$7:$AK$1686,14,0)</f>
        <v>1.9120789669414764</v>
      </c>
      <c r="Q27" s="41">
        <f>VLOOKUP($C27,'[2]Valuation disclosure format'!$C$7:$AK$1686,15,0)</f>
        <v>1.8951489694807815</v>
      </c>
      <c r="R27" s="41" t="str">
        <f>VLOOKUP($C27,'[2]Valuation disclosure format'!$C$7:$AK$1686,16,0)</f>
        <v>CRISIL AA(SO)</v>
      </c>
      <c r="S27" s="41">
        <f>VLOOKUP($C27,'[2]Valuation disclosure format'!$C$7:$AK$1686,17,0)</f>
      </c>
      <c r="T27" s="41">
        <f>VLOOKUP($C27,'[2]Valuation disclosure format'!$C$7:$AK$1686,18,0)</f>
        <v>99494.0279</v>
      </c>
      <c r="U27" s="43">
        <f>VLOOKUP($C27,'[2]Valuation disclosure format'!$C$7:$AK$1686,19,0)</f>
        <v>0.1072</v>
      </c>
      <c r="V27" s="45">
        <f>VLOOKUP($C27,'[2]Valuation disclosure format'!$C$7:$AK$1686,20,0)</f>
        <v>0.03708499999999999</v>
      </c>
      <c r="W27" s="41" t="str">
        <f>VLOOKUP($C27,'[2]Valuation disclosure format'!$C$7:$AK$1686,21,0)</f>
        <v>Level-3</v>
      </c>
      <c r="X27" s="41" t="str">
        <f>VLOOKUP($C27,'[2]Valuation disclosure format'!$C$7:$AK$1686,22,0)</f>
        <v>Maturity</v>
      </c>
      <c r="Y27" s="46">
        <f>VLOOKUP($C27,'[2]Valuation disclosure format'!$C$7:$AK$1686,23,0)</f>
        <v>0.0134321083172147</v>
      </c>
      <c r="Z27" s="41">
        <f>VLOOKUP($C27,'[2]Valuation disclosure format'!$C$7:$AK$1686,24,0)</f>
        <v>0</v>
      </c>
      <c r="AA27" s="41">
        <f>VLOOKUP($C27,'[2]Valuation disclosure format'!$C$7:$AK$1686,25,0)</f>
      </c>
      <c r="AB27" s="41">
        <f>VLOOKUP($C27,'[2]Valuation disclosure format'!$C$7:$AK$1686,26,0)</f>
      </c>
      <c r="AC27" s="41">
        <f>VLOOKUP($C27,'[2]Valuation disclosure format'!$C$7:$AK$1686,27,0)</f>
      </c>
      <c r="AD27" s="41">
        <f>VLOOKUP($C27,'[2]Valuation disclosure format'!$C$7:$AK$1686,28,0)</f>
        <v>37</v>
      </c>
      <c r="AE27" s="41">
        <f>VLOOKUP($C27,'[2]Valuation disclosure format'!$C$7:$AK$1686,29,0)</f>
      </c>
      <c r="AF27" s="41">
        <f>VLOOKUP($C27,'[2]Valuation disclosure format'!$C$7:$AK$1686,30,0)</f>
      </c>
      <c r="AG27" s="41">
        <f>VLOOKUP($C27,'[2]Valuation disclosure format'!$C$7:$AK$1686,31,0)</f>
      </c>
      <c r="AH27" s="41">
        <f>VLOOKUP($C27,'[2]Valuation disclosure format'!$C$7:$AK$1686,32,0)</f>
      </c>
      <c r="AI27" s="47">
        <f>VLOOKUP($C27,'[2]Valuation disclosure format'!$C$7:$AK$1686,33,0)</f>
      </c>
      <c r="AJ27" s="47">
        <f>VLOOKUP($C27,'[2]Valuation disclosure format'!$C$7:$AK$1686,34,0)</f>
      </c>
      <c r="AK27" s="47">
        <f>VLOOKUP($C27,'[2]Valuation disclosure format'!$C$7:$AK$1686,35,0)</f>
      </c>
    </row>
    <row r="28" spans="2:37" s="24" customFormat="1" ht="14.25">
      <c r="B28" s="41">
        <v>22</v>
      </c>
      <c r="C28" s="41" t="s">
        <v>60</v>
      </c>
      <c r="D28" s="41" t="str">
        <f>VLOOKUP($C28,'[2]Valuation disclosure format'!$C$7:$AK$1686,2,0)</f>
        <v>Vajra Trust</v>
      </c>
      <c r="E28" s="41" t="str">
        <f>VLOOKUP($C28,'[2]Valuation disclosure format'!$C$7:$AK$1686,3,0)</f>
        <v>Vajra Trust PTC  (Series 006 A1)</v>
      </c>
      <c r="F28" s="41" t="str">
        <f>VLOOKUP($C28,'[2]Valuation disclosure format'!$C$7:$AK$1686,4,0)</f>
        <v>Bond</v>
      </c>
      <c r="G28" s="42">
        <f>VLOOKUP($C28,'[2]Valuation disclosure format'!$C$7:$AK$1686,5,0)</f>
        <v>46132</v>
      </c>
      <c r="H28" s="43">
        <f>VLOOKUP($C28,'[2]Valuation disclosure format'!$C$7:$AK$1686,6,0)</f>
        <v>0.0937</v>
      </c>
      <c r="I28" s="41">
        <f>VLOOKUP($C28,'[2]Valuation disclosure format'!$C$7:$AK$1686,7,0)</f>
        <v>84287.8836810811</v>
      </c>
      <c r="J28" s="41">
        <f>VLOOKUP($C28,'[2]Valuation disclosure format'!$C$7:$AK$1686,8,0)</f>
        <v>83826.091</v>
      </c>
      <c r="K28" s="43">
        <f>VLOOKUP($C28,'[2]Valuation disclosure format'!$C$7:$AK$1686,9,0)</f>
        <v>0.1047</v>
      </c>
      <c r="L28" s="44">
        <f>VLOOKUP($C28,'[2]Valuation disclosure format'!$C$7:$AK$1686,10,0)</f>
        <v>0.034137</v>
      </c>
      <c r="M28" s="41" t="str">
        <f>VLOOKUP($C28,'[2]Valuation disclosure format'!$C$7:$AK$1686,11,0)</f>
        <v>Maturity</v>
      </c>
      <c r="N28" s="42">
        <f>VLOOKUP($C28,'[2]Valuation disclosure format'!$C$7:$AK$1686,12,0)</f>
        <v>46132</v>
      </c>
      <c r="O28" s="41">
        <f>VLOOKUP($C28,'[2]Valuation disclosure format'!$C$7:$AK$1686,13,0)</f>
        <v>1.9102777153978592</v>
      </c>
      <c r="P28" s="41">
        <f>VLOOKUP($C28,'[2]Valuation disclosure format'!$C$7:$AK$1686,14,0)</f>
        <v>0.9038113698734964</v>
      </c>
      <c r="Q28" s="41">
        <f>VLOOKUP($C28,'[2]Valuation disclosure format'!$C$7:$AK$1686,15,0)</f>
        <v>0.8959938237611801</v>
      </c>
      <c r="R28" s="41" t="str">
        <f>VLOOKUP($C28,'[2]Valuation disclosure format'!$C$7:$AK$1686,16,0)</f>
        <v>[ICRA]AAA(SO)</v>
      </c>
      <c r="S28" s="41">
        <f>VLOOKUP($C28,'[2]Valuation disclosure format'!$C$7:$AK$1686,17,0)</f>
      </c>
      <c r="T28" s="41">
        <f>VLOOKUP($C28,'[2]Valuation disclosure format'!$C$7:$AK$1686,18,0)</f>
        <v>83824.885</v>
      </c>
      <c r="U28" s="43">
        <f>VLOOKUP($C28,'[2]Valuation disclosure format'!$C$7:$AK$1686,19,0)</f>
        <v>0.1047</v>
      </c>
      <c r="V28" s="45">
        <f>VLOOKUP($C28,'[2]Valuation disclosure format'!$C$7:$AK$1686,20,0)</f>
        <v>0.03415599999999999</v>
      </c>
      <c r="W28" s="41" t="str">
        <f>VLOOKUP($C28,'[2]Valuation disclosure format'!$C$7:$AK$1686,21,0)</f>
        <v>Level-3</v>
      </c>
      <c r="X28" s="41" t="str">
        <f>VLOOKUP($C28,'[2]Valuation disclosure format'!$C$7:$AK$1686,22,0)</f>
        <v>Maturity</v>
      </c>
      <c r="Y28" s="46">
        <f>VLOOKUP($C28,'[2]Valuation disclosure format'!$C$7:$AK$1686,23,0)</f>
      </c>
      <c r="Z28" s="41">
        <f>VLOOKUP($C28,'[2]Valuation disclosure format'!$C$7:$AK$1686,24,0)</f>
        <v>0</v>
      </c>
      <c r="AA28" s="41">
        <f>VLOOKUP($C28,'[2]Valuation disclosure format'!$C$7:$AK$1686,25,0)</f>
      </c>
      <c r="AB28" s="41">
        <f>VLOOKUP($C28,'[2]Valuation disclosure format'!$C$7:$AK$1686,26,0)</f>
      </c>
      <c r="AC28" s="41">
        <f>VLOOKUP($C28,'[2]Valuation disclosure format'!$C$7:$AK$1686,27,0)</f>
      </c>
      <c r="AD28" s="41">
        <f>VLOOKUP($C28,'[2]Valuation disclosure format'!$C$7:$AK$1686,28,0)</f>
      </c>
      <c r="AE28" s="41">
        <f>VLOOKUP($C28,'[2]Valuation disclosure format'!$C$7:$AK$1686,29,0)</f>
      </c>
      <c r="AF28" s="41">
        <f>VLOOKUP($C28,'[2]Valuation disclosure format'!$C$7:$AK$1686,30,0)</f>
      </c>
      <c r="AG28" s="41">
        <f>VLOOKUP($C28,'[2]Valuation disclosure format'!$C$7:$AK$1686,31,0)</f>
      </c>
      <c r="AH28" s="41">
        <f>VLOOKUP($C28,'[2]Valuation disclosure format'!$C$7:$AK$1686,32,0)</f>
      </c>
      <c r="AI28" s="47">
        <f>VLOOKUP($C28,'[2]Valuation disclosure format'!$C$7:$AK$1686,33,0)</f>
      </c>
      <c r="AJ28" s="47">
        <f>VLOOKUP($C28,'[2]Valuation disclosure format'!$C$7:$AK$1686,34,0)</f>
      </c>
      <c r="AK28" s="47">
        <f>VLOOKUP($C28,'[2]Valuation disclosure format'!$C$7:$AK$1686,35,0)</f>
      </c>
    </row>
    <row r="29" spans="2:37" s="24" customFormat="1" ht="14.25">
      <c r="B29" s="41">
        <v>23</v>
      </c>
      <c r="C29" s="41" t="s">
        <v>61</v>
      </c>
      <c r="D29" s="41" t="str">
        <f>VLOOKUP($C29,'[2]Valuation disclosure format'!$C$7:$AK$1686,2,0)</f>
        <v>Vajra Trust</v>
      </c>
      <c r="E29" s="41" t="str">
        <f>VLOOKUP($C29,'[2]Valuation disclosure format'!$C$7:$AK$1686,3,0)</f>
        <v>Vajra Trust PTC  (Series 006 A2) 20-Apr-2027</v>
      </c>
      <c r="F29" s="41" t="str">
        <f>VLOOKUP($C29,'[2]Valuation disclosure format'!$C$7:$AK$1686,4,0)</f>
        <v>Bond</v>
      </c>
      <c r="G29" s="42">
        <f>VLOOKUP($C29,'[2]Valuation disclosure format'!$C$7:$AK$1686,5,0)</f>
        <v>46497</v>
      </c>
      <c r="H29" s="43">
        <f>VLOOKUP($C29,'[2]Valuation disclosure format'!$C$7:$AK$1686,6,0)</f>
        <v>0.0993</v>
      </c>
      <c r="I29" s="41">
        <f>VLOOKUP($C29,'[2]Valuation disclosure format'!$C$7:$AK$1686,7,0)</f>
        <v>100000</v>
      </c>
      <c r="J29" s="41">
        <f>VLOOKUP($C29,'[2]Valuation disclosure format'!$C$7:$AK$1686,8,0)</f>
        <v>99389.6604</v>
      </c>
      <c r="K29" s="43">
        <f>VLOOKUP($C29,'[2]Valuation disclosure format'!$C$7:$AK$1686,9,0)</f>
        <v>0.1072</v>
      </c>
      <c r="L29" s="44">
        <f>VLOOKUP($C29,'[2]Valuation disclosure format'!$C$7:$AK$1686,10,0)</f>
        <v>0.03708600000000001</v>
      </c>
      <c r="M29" s="41" t="str">
        <f>VLOOKUP($C29,'[2]Valuation disclosure format'!$C$7:$AK$1686,11,0)</f>
        <v>Maturity</v>
      </c>
      <c r="N29" s="42">
        <f>VLOOKUP($C29,'[2]Valuation disclosure format'!$C$7:$AK$1686,12,0)</f>
        <v>46497</v>
      </c>
      <c r="O29" s="41">
        <f>VLOOKUP($C29,'[2]Valuation disclosure format'!$C$7:$AK$1686,13,0)</f>
        <v>2.910277715397859</v>
      </c>
      <c r="P29" s="41">
        <f>VLOOKUP($C29,'[2]Valuation disclosure format'!$C$7:$AK$1686,14,0)</f>
        <v>2.1406833135040815</v>
      </c>
      <c r="Q29" s="41">
        <f>VLOOKUP($C29,'[2]Valuation disclosure format'!$C$7:$AK$1686,15,0)</f>
        <v>2.121729199323459</v>
      </c>
      <c r="R29" s="41" t="str">
        <f>VLOOKUP($C29,'[2]Valuation disclosure format'!$C$7:$AK$1686,16,0)</f>
        <v>[ICRA]AA(SO)</v>
      </c>
      <c r="S29" s="41">
        <f>VLOOKUP($C29,'[2]Valuation disclosure format'!$C$7:$AK$1686,17,0)</f>
      </c>
      <c r="T29" s="41">
        <f>VLOOKUP($C29,'[2]Valuation disclosure format'!$C$7:$AK$1686,18,0)</f>
        <v>99389.163</v>
      </c>
      <c r="U29" s="43">
        <f>VLOOKUP($C29,'[2]Valuation disclosure format'!$C$7:$AK$1686,19,0)</f>
        <v>0.1072</v>
      </c>
      <c r="V29" s="45">
        <f>VLOOKUP($C29,'[2]Valuation disclosure format'!$C$7:$AK$1686,20,0)</f>
        <v>0.036985000000000004</v>
      </c>
      <c r="W29" s="41" t="str">
        <f>VLOOKUP($C29,'[2]Valuation disclosure format'!$C$7:$AK$1686,21,0)</f>
        <v>Level-3</v>
      </c>
      <c r="X29" s="41" t="str">
        <f>VLOOKUP($C29,'[2]Valuation disclosure format'!$C$7:$AK$1686,22,0)</f>
        <v>Maturity</v>
      </c>
      <c r="Y29" s="46">
        <f>VLOOKUP($C29,'[2]Valuation disclosure format'!$C$7:$AK$1686,23,0)</f>
      </c>
      <c r="Z29" s="41">
        <f>VLOOKUP($C29,'[2]Valuation disclosure format'!$C$7:$AK$1686,24,0)</f>
        <v>0</v>
      </c>
      <c r="AA29" s="41">
        <f>VLOOKUP($C29,'[2]Valuation disclosure format'!$C$7:$AK$1686,25,0)</f>
      </c>
      <c r="AB29" s="41">
        <f>VLOOKUP($C29,'[2]Valuation disclosure format'!$C$7:$AK$1686,26,0)</f>
      </c>
      <c r="AC29" s="41">
        <f>VLOOKUP($C29,'[2]Valuation disclosure format'!$C$7:$AK$1686,27,0)</f>
      </c>
      <c r="AD29" s="41">
        <f>VLOOKUP($C29,'[2]Valuation disclosure format'!$C$7:$AK$1686,28,0)</f>
      </c>
      <c r="AE29" s="41">
        <f>VLOOKUP($C29,'[2]Valuation disclosure format'!$C$7:$AK$1686,29,0)</f>
      </c>
      <c r="AF29" s="41">
        <f>VLOOKUP($C29,'[2]Valuation disclosure format'!$C$7:$AK$1686,30,0)</f>
      </c>
      <c r="AG29" s="41">
        <f>VLOOKUP($C29,'[2]Valuation disclosure format'!$C$7:$AK$1686,31,0)</f>
      </c>
      <c r="AH29" s="41">
        <f>VLOOKUP($C29,'[2]Valuation disclosure format'!$C$7:$AK$1686,32,0)</f>
      </c>
      <c r="AI29" s="47">
        <f>VLOOKUP($C29,'[2]Valuation disclosure format'!$C$7:$AK$1686,33,0)</f>
      </c>
      <c r="AJ29" s="47">
        <f>VLOOKUP($C29,'[2]Valuation disclosure format'!$C$7:$AK$1686,34,0)</f>
      </c>
      <c r="AK29" s="47">
        <f>VLOOKUP($C29,'[2]Valuation disclosure format'!$C$7:$AK$1686,35,0)</f>
      </c>
    </row>
    <row r="30" spans="2:37" s="24" customFormat="1" ht="14.25">
      <c r="B30" s="41">
        <v>24</v>
      </c>
      <c r="C30" s="41" t="s">
        <v>62</v>
      </c>
      <c r="D30" s="41" t="str">
        <f>VLOOKUP($C30,'[2]Valuation disclosure format'!$C$7:$AK$1686,2,0)</f>
        <v>Vajra Trust</v>
      </c>
      <c r="E30" s="41" t="str">
        <f>VLOOKUP($C30,'[2]Valuation disclosure format'!$C$7:$AK$1686,3,0)</f>
        <v>Vajra Trust Taxable 20-Nov-2029</v>
      </c>
      <c r="F30" s="41" t="str">
        <f>VLOOKUP($C30,'[2]Valuation disclosure format'!$C$7:$AK$1686,4,0)</f>
        <v>Bond</v>
      </c>
      <c r="G30" s="42">
        <f>VLOOKUP($C30,'[2]Valuation disclosure format'!$C$7:$AK$1686,5,0)</f>
        <v>47442</v>
      </c>
      <c r="H30" s="43">
        <f>VLOOKUP($C30,'[2]Valuation disclosure format'!$C$7:$AK$1686,6,0)</f>
        <v>0.0975</v>
      </c>
      <c r="I30" s="41">
        <f>VLOOKUP($C30,'[2]Valuation disclosure format'!$C$7:$AK$1686,7,0)</f>
        <v>9290548.54078024</v>
      </c>
      <c r="J30" s="41">
        <f>VLOOKUP($C30,'[2]Valuation disclosure format'!$C$7:$AK$1686,8,0)</f>
        <v>9208931.2657</v>
      </c>
      <c r="K30" s="43">
        <f>VLOOKUP($C30,'[2]Valuation disclosure format'!$C$7:$AK$1686,9,0)</f>
        <v>0.1065</v>
      </c>
      <c r="L30" s="44">
        <f>VLOOKUP($C30,'[2]Valuation disclosure format'!$C$7:$AK$1686,10,0)</f>
        <v>0.03614099999999999</v>
      </c>
      <c r="M30" s="41" t="str">
        <f>VLOOKUP($C30,'[2]Valuation disclosure format'!$C$7:$AK$1686,11,0)</f>
        <v>Maturity</v>
      </c>
      <c r="N30" s="42">
        <f>VLOOKUP($C30,'[2]Valuation disclosure format'!$C$7:$AK$1686,12,0)</f>
        <v>47442</v>
      </c>
      <c r="O30" s="41">
        <f>VLOOKUP($C30,'[2]Valuation disclosure format'!$C$7:$AK$1686,13,0)</f>
        <v>5.498630136986302</v>
      </c>
      <c r="P30" s="41">
        <f>VLOOKUP($C30,'[2]Valuation disclosure format'!$C$7:$AK$1686,14,0)</f>
        <v>2.1523014783929053</v>
      </c>
      <c r="Q30" s="41">
        <f>VLOOKUP($C30,'[2]Valuation disclosure format'!$C$7:$AK$1686,15,0)</f>
        <v>2.133367838823348</v>
      </c>
      <c r="R30" s="41" t="str">
        <f>VLOOKUP($C30,'[2]Valuation disclosure format'!$C$7:$AK$1686,16,0)</f>
        <v>[ICRA]AA+(SO)</v>
      </c>
      <c r="S30" s="41">
        <f>VLOOKUP($C30,'[2]Valuation disclosure format'!$C$7:$AK$1686,17,0)</f>
      </c>
      <c r="T30" s="41">
        <f>VLOOKUP($C30,'[2]Valuation disclosure format'!$C$7:$AK$1686,18,0)</f>
        <v>9208855.2072</v>
      </c>
      <c r="U30" s="43">
        <f>VLOOKUP($C30,'[2]Valuation disclosure format'!$C$7:$AK$1686,19,0)</f>
        <v>0.1065</v>
      </c>
      <c r="V30" s="45">
        <f>VLOOKUP($C30,'[2]Valuation disclosure format'!$C$7:$AK$1686,20,0)</f>
        <v>0.03579299999999999</v>
      </c>
      <c r="W30" s="41" t="str">
        <f>VLOOKUP($C30,'[2]Valuation disclosure format'!$C$7:$AK$1686,21,0)</f>
        <v>Level-3</v>
      </c>
      <c r="X30" s="41" t="str">
        <f>VLOOKUP($C30,'[2]Valuation disclosure format'!$C$7:$AK$1686,22,0)</f>
        <v>Maturity</v>
      </c>
      <c r="Y30" s="46">
        <f>VLOOKUP($C30,'[2]Valuation disclosure format'!$C$7:$AK$1686,23,0)</f>
        <v>0.0069</v>
      </c>
      <c r="Z30" s="41">
        <f>VLOOKUP($C30,'[2]Valuation disclosure format'!$C$7:$AK$1686,24,0)</f>
        <v>0</v>
      </c>
      <c r="AA30" s="41">
        <f>VLOOKUP($C30,'[2]Valuation disclosure format'!$C$7:$AK$1686,25,0)</f>
      </c>
      <c r="AB30" s="41">
        <f>VLOOKUP($C30,'[2]Valuation disclosure format'!$C$7:$AK$1686,26,0)</f>
      </c>
      <c r="AC30" s="41">
        <f>VLOOKUP($C30,'[2]Valuation disclosure format'!$C$7:$AK$1686,27,0)</f>
      </c>
      <c r="AD30" s="41">
        <f>VLOOKUP($C30,'[2]Valuation disclosure format'!$C$7:$AK$1686,28,0)</f>
      </c>
      <c r="AE30" s="41">
        <f>VLOOKUP($C30,'[2]Valuation disclosure format'!$C$7:$AK$1686,29,0)</f>
      </c>
      <c r="AF30" s="41">
        <f>VLOOKUP($C30,'[2]Valuation disclosure format'!$C$7:$AK$1686,30,0)</f>
      </c>
      <c r="AG30" s="41">
        <f>VLOOKUP($C30,'[2]Valuation disclosure format'!$C$7:$AK$1686,31,0)</f>
      </c>
      <c r="AH30" s="41">
        <f>VLOOKUP($C30,'[2]Valuation disclosure format'!$C$7:$AK$1686,32,0)</f>
      </c>
      <c r="AI30" s="47">
        <f>VLOOKUP($C30,'[2]Valuation disclosure format'!$C$7:$AK$1686,33,0)</f>
      </c>
      <c r="AJ30" s="47">
        <f>VLOOKUP($C30,'[2]Valuation disclosure format'!$C$7:$AK$1686,34,0)</f>
      </c>
      <c r="AK30" s="47">
        <f>VLOOKUP($C30,'[2]Valuation disclosure format'!$C$7:$AK$1686,35,0)</f>
      </c>
    </row>
    <row r="31" spans="2:37" s="24" customFormat="1" ht="14.25">
      <c r="B31" s="41">
        <v>25</v>
      </c>
      <c r="C31" s="41" t="s">
        <v>63</v>
      </c>
      <c r="D31" s="41" t="str">
        <f>VLOOKUP($C31,'[2]Valuation disclosure format'!$C$7:$AK$1686,2,0)</f>
        <v>Vajra Trust</v>
      </c>
      <c r="E31" s="41" t="str">
        <f>VLOOKUP($C31,'[2]Valuation disclosure format'!$C$7:$AK$1686,3,0)</f>
        <v>Vajra Trust PTC 008 (Series A1) 20-Feb-2027</v>
      </c>
      <c r="F31" s="41" t="str">
        <f>VLOOKUP($C31,'[2]Valuation disclosure format'!$C$7:$AK$1686,4,0)</f>
        <v>Bond</v>
      </c>
      <c r="G31" s="42">
        <f>VLOOKUP($C31,'[2]Valuation disclosure format'!$C$7:$AK$1686,5,0)</f>
        <v>46438</v>
      </c>
      <c r="H31" s="43">
        <f>VLOOKUP($C31,'[2]Valuation disclosure format'!$C$7:$AK$1686,6,0)</f>
        <v>0.0975</v>
      </c>
      <c r="I31" s="41">
        <f>VLOOKUP($C31,'[2]Valuation disclosure format'!$C$7:$AK$1686,7,0)</f>
        <v>9272183.9277</v>
      </c>
      <c r="J31" s="41">
        <f>VLOOKUP($C31,'[2]Valuation disclosure format'!$C$7:$AK$1686,8,0)</f>
        <v>9215290.4587</v>
      </c>
      <c r="K31" s="43">
        <f>VLOOKUP($C31,'[2]Valuation disclosure format'!$C$7:$AK$1686,9,0)</f>
        <v>0.1072</v>
      </c>
      <c r="L31" s="44">
        <f>VLOOKUP($C31,'[2]Valuation disclosure format'!$C$7:$AK$1686,10,0)</f>
        <v>0.03708600000000001</v>
      </c>
      <c r="M31" s="41" t="str">
        <f>VLOOKUP($C31,'[2]Valuation disclosure format'!$C$7:$AK$1686,11,0)</f>
        <v>Maturity</v>
      </c>
      <c r="N31" s="42">
        <f>VLOOKUP($C31,'[2]Valuation disclosure format'!$C$7:$AK$1686,12,0)</f>
        <v>46438</v>
      </c>
      <c r="O31" s="41">
        <f>VLOOKUP($C31,'[2]Valuation disclosure format'!$C$7:$AK$1686,13,0)</f>
        <v>2.750684931506849</v>
      </c>
      <c r="P31" s="41">
        <f>VLOOKUP($C31,'[2]Valuation disclosure format'!$C$7:$AK$1686,14,0)</f>
        <v>1.2983601572574626</v>
      </c>
      <c r="Q31" s="41">
        <f>VLOOKUP($C31,'[2]Valuation disclosure format'!$C$7:$AK$1686,15,0)</f>
        <v>1.286864170666178</v>
      </c>
      <c r="R31" s="41" t="str">
        <f>VLOOKUP($C31,'[2]Valuation disclosure format'!$C$7:$AK$1686,16,0)</f>
        <v>[ICRA]AAA(SO)</v>
      </c>
      <c r="S31" s="41">
        <f>VLOOKUP($C31,'[2]Valuation disclosure format'!$C$7:$AK$1686,17,0)</f>
      </c>
      <c r="T31" s="41">
        <f>VLOOKUP($C31,'[2]Valuation disclosure format'!$C$7:$AK$1686,18,0)</f>
        <v>9215191.7486</v>
      </c>
      <c r="U31" s="43">
        <f>VLOOKUP($C31,'[2]Valuation disclosure format'!$C$7:$AK$1686,19,0)</f>
        <v>0.1072</v>
      </c>
      <c r="V31" s="45">
        <f>VLOOKUP($C31,'[2]Valuation disclosure format'!$C$7:$AK$1686,20,0)</f>
        <v>0.03708499999999999</v>
      </c>
      <c r="W31" s="41" t="str">
        <f>VLOOKUP($C31,'[2]Valuation disclosure format'!$C$7:$AK$1686,21,0)</f>
        <v>Level-3</v>
      </c>
      <c r="X31" s="41" t="str">
        <f>VLOOKUP($C31,'[2]Valuation disclosure format'!$C$7:$AK$1686,22,0)</f>
        <v>Maturity</v>
      </c>
      <c r="Y31" s="46">
        <f>VLOOKUP($C31,'[2]Valuation disclosure format'!$C$7:$AK$1686,23,0)</f>
        <v>0.0038</v>
      </c>
      <c r="Z31" s="41">
        <f>VLOOKUP($C31,'[2]Valuation disclosure format'!$C$7:$AK$1686,24,0)</f>
        <v>0</v>
      </c>
      <c r="AA31" s="41">
        <f>VLOOKUP($C31,'[2]Valuation disclosure format'!$C$7:$AK$1686,25,0)</f>
      </c>
      <c r="AB31" s="41">
        <f>VLOOKUP($C31,'[2]Valuation disclosure format'!$C$7:$AK$1686,26,0)</f>
      </c>
      <c r="AC31" s="41">
        <f>VLOOKUP($C31,'[2]Valuation disclosure format'!$C$7:$AK$1686,27,0)</f>
      </c>
      <c r="AD31" s="41">
        <f>VLOOKUP($C31,'[2]Valuation disclosure format'!$C$7:$AK$1686,28,0)</f>
      </c>
      <c r="AE31" s="41">
        <f>VLOOKUP($C31,'[2]Valuation disclosure format'!$C$7:$AK$1686,29,0)</f>
      </c>
      <c r="AF31" s="41">
        <f>VLOOKUP($C31,'[2]Valuation disclosure format'!$C$7:$AK$1686,30,0)</f>
      </c>
      <c r="AG31" s="41">
        <f>VLOOKUP($C31,'[2]Valuation disclosure format'!$C$7:$AK$1686,31,0)</f>
      </c>
      <c r="AH31" s="41">
        <f>VLOOKUP($C31,'[2]Valuation disclosure format'!$C$7:$AK$1686,32,0)</f>
      </c>
      <c r="AI31" s="47">
        <f>VLOOKUP($C31,'[2]Valuation disclosure format'!$C$7:$AK$1686,33,0)</f>
      </c>
      <c r="AJ31" s="47">
        <f>VLOOKUP($C31,'[2]Valuation disclosure format'!$C$7:$AK$1686,34,0)</f>
      </c>
      <c r="AK31" s="47">
        <f>VLOOKUP($C31,'[2]Valuation disclosure format'!$C$7:$AK$1686,35,0)</f>
      </c>
    </row>
    <row r="32" spans="2:37" s="24" customFormat="1" ht="14.25">
      <c r="B32" s="41">
        <v>26</v>
      </c>
      <c r="C32" s="41" t="s">
        <v>64</v>
      </c>
      <c r="D32" s="41" t="str">
        <f>VLOOKUP($C32,'[2]Valuation disclosure format'!$C$7:$AK$1686,2,0)</f>
        <v>Sansar Trust</v>
      </c>
      <c r="E32" s="41" t="str">
        <f>VLOOKUP($C32,'[2]Valuation disclosure format'!$C$7:$AK$1686,3,0)</f>
        <v>SANSAR TRUST JULY 2023 (Series A1 PTC) 25-Jun-2025</v>
      </c>
      <c r="F32" s="41" t="str">
        <f>VLOOKUP($C32,'[2]Valuation disclosure format'!$C$7:$AK$1686,4,0)</f>
        <v>Bond</v>
      </c>
      <c r="G32" s="42">
        <f>VLOOKUP($C32,'[2]Valuation disclosure format'!$C$7:$AK$1686,5,0)</f>
        <v>45833</v>
      </c>
      <c r="H32" s="43">
        <f>VLOOKUP($C32,'[2]Valuation disclosure format'!$C$7:$AK$1686,6,0)</f>
        <v>0.0875</v>
      </c>
      <c r="I32" s="41">
        <f>VLOOKUP($C32,'[2]Valuation disclosure format'!$C$7:$AK$1686,7,0)</f>
        <v>36432693.27333333</v>
      </c>
      <c r="J32" s="41">
        <f>VLOOKUP($C32,'[2]Valuation disclosure format'!$C$7:$AK$1686,8,0)</f>
        <v>36425040.1102</v>
      </c>
      <c r="K32" s="43">
        <f>VLOOKUP($C32,'[2]Valuation disclosure format'!$C$7:$AK$1686,9,0)</f>
        <v>0.0918</v>
      </c>
      <c r="L32" s="44">
        <f>VLOOKUP($C32,'[2]Valuation disclosure format'!$C$7:$AK$1686,10,0)</f>
        <v>0.021237000000000006</v>
      </c>
      <c r="M32" s="41" t="str">
        <f>VLOOKUP($C32,'[2]Valuation disclosure format'!$C$7:$AK$1686,11,0)</f>
        <v>Maturity</v>
      </c>
      <c r="N32" s="42">
        <f>VLOOKUP($C32,'[2]Valuation disclosure format'!$C$7:$AK$1686,12,0)</f>
        <v>45833</v>
      </c>
      <c r="O32" s="41">
        <f>VLOOKUP($C32,'[2]Valuation disclosure format'!$C$7:$AK$1686,13,0)</f>
        <v>1.0910622052548844</v>
      </c>
      <c r="P32" s="41">
        <f>VLOOKUP($C32,'[2]Valuation disclosure format'!$C$7:$AK$1686,14,0)</f>
        <v>0.4902968716953529</v>
      </c>
      <c r="Q32" s="41">
        <f>VLOOKUP($C32,'[2]Valuation disclosure format'!$C$7:$AK$1686,15,0)</f>
        <v>0.4865745761875184</v>
      </c>
      <c r="R32" s="41" t="str">
        <f>VLOOKUP($C32,'[2]Valuation disclosure format'!$C$7:$AK$1686,16,0)</f>
        <v>CRISIL AAA(SO)</v>
      </c>
      <c r="S32" s="41">
        <f>VLOOKUP($C32,'[2]Valuation disclosure format'!$C$7:$AK$1686,17,0)</f>
      </c>
      <c r="T32" s="41">
        <f>VLOOKUP($C32,'[2]Valuation disclosure format'!$C$7:$AK$1686,18,0)</f>
        <v>36424973.4653</v>
      </c>
      <c r="U32" s="43">
        <f>VLOOKUP($C32,'[2]Valuation disclosure format'!$C$7:$AK$1686,19,0)</f>
        <v>0.0918</v>
      </c>
      <c r="V32" s="45">
        <f>VLOOKUP($C32,'[2]Valuation disclosure format'!$C$7:$AK$1686,20,0)</f>
        <v>0.021255999999999997</v>
      </c>
      <c r="W32" s="41" t="str">
        <f>VLOOKUP($C32,'[2]Valuation disclosure format'!$C$7:$AK$1686,21,0)</f>
        <v>Level-3</v>
      </c>
      <c r="X32" s="41" t="str">
        <f>VLOOKUP($C32,'[2]Valuation disclosure format'!$C$7:$AK$1686,22,0)</f>
        <v>Maturity</v>
      </c>
      <c r="Y32" s="46">
        <f>VLOOKUP($C32,'[2]Valuation disclosure format'!$C$7:$AK$1686,23,0)</f>
      </c>
      <c r="Z32" s="41">
        <f>VLOOKUP($C32,'[2]Valuation disclosure format'!$C$7:$AK$1686,24,0)</f>
        <v>0</v>
      </c>
      <c r="AA32" s="41">
        <f>VLOOKUP($C32,'[2]Valuation disclosure format'!$C$7:$AK$1686,25,0)</f>
      </c>
      <c r="AB32" s="41">
        <f>VLOOKUP($C32,'[2]Valuation disclosure format'!$C$7:$AK$1686,26,0)</f>
      </c>
      <c r="AC32" s="41">
        <f>VLOOKUP($C32,'[2]Valuation disclosure format'!$C$7:$AK$1686,27,0)</f>
      </c>
      <c r="AD32" s="41">
        <f>VLOOKUP($C32,'[2]Valuation disclosure format'!$C$7:$AK$1686,28,0)</f>
      </c>
      <c r="AE32" s="41">
        <f>VLOOKUP($C32,'[2]Valuation disclosure format'!$C$7:$AK$1686,29,0)</f>
      </c>
      <c r="AF32" s="41">
        <f>VLOOKUP($C32,'[2]Valuation disclosure format'!$C$7:$AK$1686,30,0)</f>
      </c>
      <c r="AG32" s="41">
        <f>VLOOKUP($C32,'[2]Valuation disclosure format'!$C$7:$AK$1686,31,0)</f>
      </c>
      <c r="AH32" s="41">
        <f>VLOOKUP($C32,'[2]Valuation disclosure format'!$C$7:$AK$1686,32,0)</f>
      </c>
      <c r="AI32" s="47">
        <f>VLOOKUP($C32,'[2]Valuation disclosure format'!$C$7:$AK$1686,33,0)</f>
      </c>
      <c r="AJ32" s="47">
        <f>VLOOKUP($C32,'[2]Valuation disclosure format'!$C$7:$AK$1686,34,0)</f>
      </c>
      <c r="AK32" s="47">
        <f>VLOOKUP($C32,'[2]Valuation disclosure format'!$C$7:$AK$1686,35,0)</f>
      </c>
    </row>
    <row r="33" spans="2:37" s="24" customFormat="1" ht="14.25">
      <c r="B33" s="41">
        <v>27</v>
      </c>
      <c r="C33" s="41" t="s">
        <v>65</v>
      </c>
      <c r="D33" s="41" t="str">
        <f>VLOOKUP($C33,'[2]Valuation disclosure format'!$C$7:$AK$1686,2,0)</f>
        <v>Sansar Trust</v>
      </c>
      <c r="E33" s="41" t="str">
        <f>VLOOKUP($C33,'[2]Valuation disclosure format'!$C$7:$AK$1686,3,0)</f>
        <v>Sansar Trust March 2023 II PTC (Series A1) 25-Jan-2025</v>
      </c>
      <c r="F33" s="41" t="str">
        <f>VLOOKUP($C33,'[2]Valuation disclosure format'!$C$7:$AK$1686,4,0)</f>
        <v>Bond</v>
      </c>
      <c r="G33" s="42">
        <f>VLOOKUP($C33,'[2]Valuation disclosure format'!$C$7:$AK$1686,5,0)</f>
        <v>45682</v>
      </c>
      <c r="H33" s="43">
        <f>VLOOKUP($C33,'[2]Valuation disclosure format'!$C$7:$AK$1686,6,0)</f>
        <v>0.0865</v>
      </c>
      <c r="I33" s="41">
        <f>VLOOKUP($C33,'[2]Valuation disclosure format'!$C$7:$AK$1686,7,0)</f>
        <v>22683567.22555556</v>
      </c>
      <c r="J33" s="41">
        <f>VLOOKUP($C33,'[2]Valuation disclosure format'!$C$7:$AK$1686,8,0)</f>
        <v>22675866.5924</v>
      </c>
      <c r="K33" s="43">
        <f>VLOOKUP($C33,'[2]Valuation disclosure format'!$C$7:$AK$1686,9,0)</f>
        <v>0.0915</v>
      </c>
      <c r="L33" s="44">
        <f>VLOOKUP($C33,'[2]Valuation disclosure format'!$C$7:$AK$1686,10,0)</f>
        <v>0.021400000000000002</v>
      </c>
      <c r="M33" s="41" t="str">
        <f>VLOOKUP($C33,'[2]Valuation disclosure format'!$C$7:$AK$1686,11,0)</f>
        <v>Maturity</v>
      </c>
      <c r="N33" s="42">
        <f>VLOOKUP($C33,'[2]Valuation disclosure format'!$C$7:$AK$1686,12,0)</f>
        <v>45682</v>
      </c>
      <c r="O33" s="41">
        <f>VLOOKUP($C33,'[2]Valuation disclosure format'!$C$7:$AK$1686,13,0)</f>
        <v>0.6775956284153005</v>
      </c>
      <c r="P33" s="41">
        <f>VLOOKUP($C33,'[2]Valuation disclosure format'!$C$7:$AK$1686,14,0)</f>
        <v>0.3005861918507031</v>
      </c>
      <c r="Q33" s="41">
        <f>VLOOKUP($C33,'[2]Valuation disclosure format'!$C$7:$AK$1686,15,0)</f>
        <v>0.2983115661587427</v>
      </c>
      <c r="R33" s="41" t="str">
        <f>VLOOKUP($C33,'[2]Valuation disclosure format'!$C$7:$AK$1686,16,0)</f>
        <v>IND AAA(SO)</v>
      </c>
      <c r="S33" s="41">
        <f>VLOOKUP($C33,'[2]Valuation disclosure format'!$C$7:$AK$1686,17,0)</f>
      </c>
      <c r="T33" s="41">
        <f>VLOOKUP($C33,'[2]Valuation disclosure format'!$C$7:$AK$1686,18,0)</f>
        <v>22675781.2275</v>
      </c>
      <c r="U33" s="43">
        <f>VLOOKUP($C33,'[2]Valuation disclosure format'!$C$7:$AK$1686,19,0)</f>
        <v>0.0915</v>
      </c>
      <c r="V33" s="45">
        <f>VLOOKUP($C33,'[2]Valuation disclosure format'!$C$7:$AK$1686,20,0)</f>
        <v>0.021444999999999992</v>
      </c>
      <c r="W33" s="41" t="str">
        <f>VLOOKUP($C33,'[2]Valuation disclosure format'!$C$7:$AK$1686,21,0)</f>
        <v>Level-3</v>
      </c>
      <c r="X33" s="41" t="str">
        <f>VLOOKUP($C33,'[2]Valuation disclosure format'!$C$7:$AK$1686,22,0)</f>
        <v>Maturity</v>
      </c>
      <c r="Y33" s="46">
        <f>VLOOKUP($C33,'[2]Valuation disclosure format'!$C$7:$AK$1686,23,0)</f>
      </c>
      <c r="Z33" s="41">
        <f>VLOOKUP($C33,'[2]Valuation disclosure format'!$C$7:$AK$1686,24,0)</f>
        <v>0</v>
      </c>
      <c r="AA33" s="41">
        <f>VLOOKUP($C33,'[2]Valuation disclosure format'!$C$7:$AK$1686,25,0)</f>
      </c>
      <c r="AB33" s="41">
        <f>VLOOKUP($C33,'[2]Valuation disclosure format'!$C$7:$AK$1686,26,0)</f>
      </c>
      <c r="AC33" s="41">
        <f>VLOOKUP($C33,'[2]Valuation disclosure format'!$C$7:$AK$1686,27,0)</f>
      </c>
      <c r="AD33" s="41">
        <f>VLOOKUP($C33,'[2]Valuation disclosure format'!$C$7:$AK$1686,28,0)</f>
      </c>
      <c r="AE33" s="41">
        <f>VLOOKUP($C33,'[2]Valuation disclosure format'!$C$7:$AK$1686,29,0)</f>
      </c>
      <c r="AF33" s="41">
        <f>VLOOKUP($C33,'[2]Valuation disclosure format'!$C$7:$AK$1686,30,0)</f>
      </c>
      <c r="AG33" s="41">
        <f>VLOOKUP($C33,'[2]Valuation disclosure format'!$C$7:$AK$1686,31,0)</f>
      </c>
      <c r="AH33" s="41">
        <f>VLOOKUP($C33,'[2]Valuation disclosure format'!$C$7:$AK$1686,32,0)</f>
      </c>
      <c r="AI33" s="47">
        <f>VLOOKUP($C33,'[2]Valuation disclosure format'!$C$7:$AK$1686,33,0)</f>
      </c>
      <c r="AJ33" s="47">
        <f>VLOOKUP($C33,'[2]Valuation disclosure format'!$C$7:$AK$1686,34,0)</f>
      </c>
      <c r="AK33" s="47">
        <f>VLOOKUP($C33,'[2]Valuation disclosure format'!$C$7:$AK$1686,35,0)</f>
      </c>
    </row>
    <row r="34" spans="2:37" s="24" customFormat="1" ht="14.25">
      <c r="B34" s="41">
        <v>28</v>
      </c>
      <c r="C34" s="41" t="s">
        <v>66</v>
      </c>
      <c r="D34" s="41" t="str">
        <f>VLOOKUP($C34,'[2]Valuation disclosure format'!$C$7:$AK$1686,2,0)</f>
        <v>Naomi</v>
      </c>
      <c r="E34" s="41" t="str">
        <f>VLOOKUP($C34,'[2]Valuation disclosure format'!$C$7:$AK$1686,3,0)</f>
        <v>Naomi (Series 05 Tranche A1(a)) PTC Taxable 25-Dec-2025</v>
      </c>
      <c r="F34" s="41" t="str">
        <f>VLOOKUP($C34,'[2]Valuation disclosure format'!$C$7:$AK$1686,4,0)</f>
        <v>Bond</v>
      </c>
      <c r="G34" s="42">
        <f>VLOOKUP($C34,'[2]Valuation disclosure format'!$C$7:$AK$1686,5,0)</f>
        <v>46016</v>
      </c>
      <c r="H34" s="43">
        <f>VLOOKUP($C34,'[2]Valuation disclosure format'!$C$7:$AK$1686,6,0)</f>
        <v>0.089</v>
      </c>
      <c r="I34" s="41">
        <f>VLOOKUP($C34,'[2]Valuation disclosure format'!$C$7:$AK$1686,7,0)</f>
        <v>119480.58844</v>
      </c>
      <c r="J34" s="41">
        <f>VLOOKUP($C34,'[2]Valuation disclosure format'!$C$7:$AK$1686,8,0)</f>
        <v>119497.4906</v>
      </c>
      <c r="K34" s="43">
        <f>VLOOKUP($C34,'[2]Valuation disclosure format'!$C$7:$AK$1686,9,0)</f>
        <v>0.092509</v>
      </c>
      <c r="L34" s="44">
        <f>VLOOKUP($C34,'[2]Valuation disclosure format'!$C$7:$AK$1686,10,0)</f>
        <v>0.021945999999999993</v>
      </c>
      <c r="M34" s="41" t="str">
        <f>VLOOKUP($C34,'[2]Valuation disclosure format'!$C$7:$AK$1686,11,0)</f>
        <v>Maturity</v>
      </c>
      <c r="N34" s="42">
        <f>VLOOKUP($C34,'[2]Valuation disclosure format'!$C$7:$AK$1686,12,0)</f>
        <v>46016</v>
      </c>
      <c r="O34" s="41">
        <f>VLOOKUP($C34,'[2]Valuation disclosure format'!$C$7:$AK$1686,13,0)</f>
        <v>1.5945205479452054</v>
      </c>
      <c r="P34" s="41">
        <f>VLOOKUP($C34,'[2]Valuation disclosure format'!$C$7:$AK$1686,14,0)</f>
        <v>0.8055987303838121</v>
      </c>
      <c r="Q34" s="41">
        <f>VLOOKUP($C34,'[2]Valuation disclosure format'!$C$7:$AK$1686,15,0)</f>
        <v>0.7994358130811187</v>
      </c>
      <c r="R34" s="41" t="str">
        <f>VLOOKUP($C34,'[2]Valuation disclosure format'!$C$7:$AK$1686,16,0)</f>
        <v>IND AAA(SO)</v>
      </c>
      <c r="S34" s="41">
        <f>VLOOKUP($C34,'[2]Valuation disclosure format'!$C$7:$AK$1686,17,0)</f>
      </c>
      <c r="T34" s="41">
        <f>VLOOKUP($C34,'[2]Valuation disclosure format'!$C$7:$AK$1686,18,0)</f>
        <v>119497.6118</v>
      </c>
      <c r="U34" s="43">
        <f>VLOOKUP($C34,'[2]Valuation disclosure format'!$C$7:$AK$1686,19,0)</f>
        <v>0.092509</v>
      </c>
      <c r="V34" s="45">
        <f>VLOOKUP($C34,'[2]Valuation disclosure format'!$C$7:$AK$1686,20,0)</f>
        <v>0.021965</v>
      </c>
      <c r="W34" s="41" t="str">
        <f>VLOOKUP($C34,'[2]Valuation disclosure format'!$C$7:$AK$1686,21,0)</f>
        <v>Level-3</v>
      </c>
      <c r="X34" s="41" t="str">
        <f>VLOOKUP($C34,'[2]Valuation disclosure format'!$C$7:$AK$1686,22,0)</f>
        <v>Maturity</v>
      </c>
      <c r="Y34" s="46">
        <f>VLOOKUP($C34,'[2]Valuation disclosure format'!$C$7:$AK$1686,23,0)</f>
      </c>
      <c r="Z34" s="41">
        <f>VLOOKUP($C34,'[2]Valuation disclosure format'!$C$7:$AK$1686,24,0)</f>
        <v>0</v>
      </c>
      <c r="AA34" s="41">
        <f>VLOOKUP($C34,'[2]Valuation disclosure format'!$C$7:$AK$1686,25,0)</f>
      </c>
      <c r="AB34" s="41">
        <f>VLOOKUP($C34,'[2]Valuation disclosure format'!$C$7:$AK$1686,26,0)</f>
      </c>
      <c r="AC34" s="41">
        <f>VLOOKUP($C34,'[2]Valuation disclosure format'!$C$7:$AK$1686,27,0)</f>
      </c>
      <c r="AD34" s="41">
        <f>VLOOKUP($C34,'[2]Valuation disclosure format'!$C$7:$AK$1686,28,0)</f>
      </c>
      <c r="AE34" s="41">
        <f>VLOOKUP($C34,'[2]Valuation disclosure format'!$C$7:$AK$1686,29,0)</f>
      </c>
      <c r="AF34" s="41">
        <f>VLOOKUP($C34,'[2]Valuation disclosure format'!$C$7:$AK$1686,30,0)</f>
      </c>
      <c r="AG34" s="41">
        <f>VLOOKUP($C34,'[2]Valuation disclosure format'!$C$7:$AK$1686,31,0)</f>
      </c>
      <c r="AH34" s="41">
        <f>VLOOKUP($C34,'[2]Valuation disclosure format'!$C$7:$AK$1686,32,0)</f>
      </c>
      <c r="AI34" s="47">
        <f>VLOOKUP($C34,'[2]Valuation disclosure format'!$C$7:$AK$1686,33,0)</f>
      </c>
      <c r="AJ34" s="47">
        <f>VLOOKUP($C34,'[2]Valuation disclosure format'!$C$7:$AK$1686,34,0)</f>
      </c>
      <c r="AK34" s="47">
        <f>VLOOKUP($C34,'[2]Valuation disclosure format'!$C$7:$AK$1686,35,0)</f>
      </c>
    </row>
    <row r="35" spans="2:37" s="24" customFormat="1" ht="14.25">
      <c r="B35" s="41">
        <v>29</v>
      </c>
      <c r="C35" s="41" t="s">
        <v>67</v>
      </c>
      <c r="D35" s="41" t="str">
        <f>VLOOKUP($C35,'[2]Valuation disclosure format'!$C$7:$AK$1686,2,0)</f>
        <v>Naomi</v>
      </c>
      <c r="E35" s="41" t="str">
        <f>VLOOKUP($C35,'[2]Valuation disclosure format'!$C$7:$AK$1686,3,0)</f>
        <v>Naomi (series 05 Tranche A1(b)) PTC Taxable 25-Sep-2027</v>
      </c>
      <c r="F35" s="41" t="str">
        <f>VLOOKUP($C35,'[2]Valuation disclosure format'!$C$7:$AK$1686,4,0)</f>
        <v>Bond</v>
      </c>
      <c r="G35" s="42">
        <f>VLOOKUP($C35,'[2]Valuation disclosure format'!$C$7:$AK$1686,5,0)</f>
        <v>46655</v>
      </c>
      <c r="H35" s="43">
        <f>VLOOKUP($C35,'[2]Valuation disclosure format'!$C$7:$AK$1686,6,0)</f>
        <v>0.089</v>
      </c>
      <c r="I35" s="41">
        <f>VLOOKUP($C35,'[2]Valuation disclosure format'!$C$7:$AK$1686,7,0)</f>
        <v>179220.88266</v>
      </c>
      <c r="J35" s="41">
        <f>VLOOKUP($C35,'[2]Valuation disclosure format'!$C$7:$AK$1686,8,0)</f>
        <v>178938.8328</v>
      </c>
      <c r="K35" s="43">
        <f>VLOOKUP($C35,'[2]Valuation disclosure format'!$C$7:$AK$1686,9,0)</f>
        <v>0.093655</v>
      </c>
      <c r="L35" s="44">
        <f>VLOOKUP($C35,'[2]Valuation disclosure format'!$C$7:$AK$1686,10,0)</f>
        <v>0.023451</v>
      </c>
      <c r="M35" s="41" t="str">
        <f>VLOOKUP($C35,'[2]Valuation disclosure format'!$C$7:$AK$1686,11,0)</f>
        <v>Maturity</v>
      </c>
      <c r="N35" s="42">
        <f>VLOOKUP($C35,'[2]Valuation disclosure format'!$C$7:$AK$1686,12,0)</f>
        <v>46655</v>
      </c>
      <c r="O35" s="41">
        <f>VLOOKUP($C35,'[2]Valuation disclosure format'!$C$7:$AK$1686,13,0)</f>
        <v>3.345205479452055</v>
      </c>
      <c r="P35" s="41">
        <f>VLOOKUP($C35,'[2]Valuation disclosure format'!$C$7:$AK$1686,14,0)</f>
        <v>1.8261726492231667</v>
      </c>
      <c r="Q35" s="41">
        <f>VLOOKUP($C35,'[2]Valuation disclosure format'!$C$7:$AK$1686,15,0)</f>
        <v>1.81203050613549</v>
      </c>
      <c r="R35" s="41" t="str">
        <f>VLOOKUP($C35,'[2]Valuation disclosure format'!$C$7:$AK$1686,16,0)</f>
        <v>IND AAA(SO)</v>
      </c>
      <c r="S35" s="41">
        <f>VLOOKUP($C35,'[2]Valuation disclosure format'!$C$7:$AK$1686,17,0)</f>
      </c>
      <c r="T35" s="41">
        <f>VLOOKUP($C35,'[2]Valuation disclosure format'!$C$7:$AK$1686,18,0)</f>
        <v>178938.5744</v>
      </c>
      <c r="U35" s="43">
        <f>VLOOKUP($C35,'[2]Valuation disclosure format'!$C$7:$AK$1686,19,0)</f>
        <v>0.093655</v>
      </c>
      <c r="V35" s="45">
        <f>VLOOKUP($C35,'[2]Valuation disclosure format'!$C$7:$AK$1686,20,0)</f>
        <v>0.023314</v>
      </c>
      <c r="W35" s="41" t="str">
        <f>VLOOKUP($C35,'[2]Valuation disclosure format'!$C$7:$AK$1686,21,0)</f>
        <v>Level-3</v>
      </c>
      <c r="X35" s="41" t="str">
        <f>VLOOKUP($C35,'[2]Valuation disclosure format'!$C$7:$AK$1686,22,0)</f>
        <v>Maturity</v>
      </c>
      <c r="Y35" s="46">
        <f>VLOOKUP($C35,'[2]Valuation disclosure format'!$C$7:$AK$1686,23,0)</f>
        <v>0.00175</v>
      </c>
      <c r="Z35" s="41">
        <f>VLOOKUP($C35,'[2]Valuation disclosure format'!$C$7:$AK$1686,24,0)</f>
        <v>0</v>
      </c>
      <c r="AA35" s="41">
        <f>VLOOKUP($C35,'[2]Valuation disclosure format'!$C$7:$AK$1686,25,0)</f>
      </c>
      <c r="AB35" s="41">
        <f>VLOOKUP($C35,'[2]Valuation disclosure format'!$C$7:$AK$1686,26,0)</f>
      </c>
      <c r="AC35" s="41">
        <f>VLOOKUP($C35,'[2]Valuation disclosure format'!$C$7:$AK$1686,27,0)</f>
      </c>
      <c r="AD35" s="41">
        <f>VLOOKUP($C35,'[2]Valuation disclosure format'!$C$7:$AK$1686,28,0)</f>
      </c>
      <c r="AE35" s="41">
        <f>VLOOKUP($C35,'[2]Valuation disclosure format'!$C$7:$AK$1686,29,0)</f>
      </c>
      <c r="AF35" s="41">
        <f>VLOOKUP($C35,'[2]Valuation disclosure format'!$C$7:$AK$1686,30,0)</f>
      </c>
      <c r="AG35" s="41">
        <f>VLOOKUP($C35,'[2]Valuation disclosure format'!$C$7:$AK$1686,31,0)</f>
      </c>
      <c r="AH35" s="41">
        <f>VLOOKUP($C35,'[2]Valuation disclosure format'!$C$7:$AK$1686,32,0)</f>
      </c>
      <c r="AI35" s="47">
        <f>VLOOKUP($C35,'[2]Valuation disclosure format'!$C$7:$AK$1686,33,0)</f>
      </c>
      <c r="AJ35" s="47">
        <f>VLOOKUP($C35,'[2]Valuation disclosure format'!$C$7:$AK$1686,34,0)</f>
      </c>
      <c r="AK35" s="47">
        <f>VLOOKUP($C35,'[2]Valuation disclosure format'!$C$7:$AK$1686,35,0)</f>
      </c>
    </row>
    <row r="37" spans="2:15" ht="15" customHeight="1">
      <c r="B37" s="48" t="s">
        <v>45</v>
      </c>
      <c r="C37" s="48"/>
      <c r="D37" s="48"/>
      <c r="E37" s="24"/>
      <c r="F37" s="35"/>
      <c r="G37" s="24"/>
      <c r="H37" s="36"/>
      <c r="I37" s="24"/>
      <c r="J37" s="24"/>
      <c r="K37" s="37"/>
      <c r="L37" s="37"/>
      <c r="M37" s="35"/>
      <c r="N37" s="38"/>
      <c r="O37" s="38"/>
    </row>
    <row r="38" spans="2:15" ht="15" customHeight="1">
      <c r="B38" s="48"/>
      <c r="C38" s="48"/>
      <c r="D38" s="48"/>
      <c r="E38" s="24"/>
      <c r="F38" s="35"/>
      <c r="G38" s="24"/>
      <c r="H38" s="36"/>
      <c r="I38" s="24"/>
      <c r="J38" s="24"/>
      <c r="K38" s="37"/>
      <c r="L38" s="37"/>
      <c r="M38" s="35"/>
      <c r="N38" s="38"/>
      <c r="O38" s="38"/>
    </row>
    <row r="39" spans="2:15" ht="15" customHeight="1">
      <c r="B39" s="48"/>
      <c r="C39" s="48"/>
      <c r="D39" s="48"/>
      <c r="E39" s="24"/>
      <c r="F39" s="35"/>
      <c r="G39" s="24"/>
      <c r="H39" s="36"/>
      <c r="I39" s="24"/>
      <c r="J39" s="24"/>
      <c r="K39" s="37"/>
      <c r="L39" s="37"/>
      <c r="M39" s="35"/>
      <c r="N39" s="38"/>
      <c r="O39" s="38"/>
    </row>
    <row r="40" spans="2:15" ht="15" customHeight="1">
      <c r="B40" s="39"/>
      <c r="C40" s="40"/>
      <c r="D40" s="24"/>
      <c r="E40" s="24"/>
      <c r="F40" s="35"/>
      <c r="G40" s="24"/>
      <c r="H40" s="36"/>
      <c r="I40" s="24"/>
      <c r="J40" s="24"/>
      <c r="K40" s="37"/>
      <c r="L40" s="37"/>
      <c r="M40" s="35"/>
      <c r="N40" s="38"/>
      <c r="O40" s="38"/>
    </row>
    <row r="41" spans="2:15" ht="15" customHeight="1">
      <c r="B41" s="49" t="s">
        <v>46</v>
      </c>
      <c r="C41" s="49"/>
      <c r="D41" s="49"/>
      <c r="E41" s="49"/>
      <c r="F41" s="49"/>
      <c r="G41" s="49"/>
      <c r="H41" s="49"/>
      <c r="I41" s="49"/>
      <c r="J41" s="49"/>
      <c r="K41" s="49"/>
      <c r="L41" s="49"/>
      <c r="M41" s="49"/>
      <c r="N41" s="49"/>
      <c r="O41" s="49"/>
    </row>
    <row r="42" spans="2:15" ht="15" customHeight="1">
      <c r="B42" s="49"/>
      <c r="C42" s="49"/>
      <c r="D42" s="49"/>
      <c r="E42" s="49"/>
      <c r="F42" s="49"/>
      <c r="G42" s="49"/>
      <c r="H42" s="49"/>
      <c r="I42" s="49"/>
      <c r="J42" s="49"/>
      <c r="K42" s="49"/>
      <c r="L42" s="49"/>
      <c r="M42" s="49"/>
      <c r="N42" s="49"/>
      <c r="O42" s="49"/>
    </row>
    <row r="43" spans="2:15" ht="15" customHeight="1">
      <c r="B43" s="49"/>
      <c r="C43" s="49"/>
      <c r="D43" s="49"/>
      <c r="E43" s="49"/>
      <c r="F43" s="49"/>
      <c r="G43" s="49"/>
      <c r="H43" s="49"/>
      <c r="I43" s="49"/>
      <c r="J43" s="49"/>
      <c r="K43" s="49"/>
      <c r="L43" s="49"/>
      <c r="M43" s="49"/>
      <c r="N43" s="49"/>
      <c r="O43" s="49"/>
    </row>
    <row r="44" spans="2:15" ht="15" customHeight="1">
      <c r="B44" s="49"/>
      <c r="C44" s="49"/>
      <c r="D44" s="49"/>
      <c r="E44" s="49"/>
      <c r="F44" s="49"/>
      <c r="G44" s="49"/>
      <c r="H44" s="49"/>
      <c r="I44" s="49"/>
      <c r="J44" s="49"/>
      <c r="K44" s="49"/>
      <c r="L44" s="49"/>
      <c r="M44" s="49"/>
      <c r="N44" s="49"/>
      <c r="O44" s="49"/>
    </row>
    <row r="45" spans="2:15" ht="15" customHeight="1">
      <c r="B45" s="49"/>
      <c r="C45" s="49"/>
      <c r="D45" s="49"/>
      <c r="E45" s="49"/>
      <c r="F45" s="49"/>
      <c r="G45" s="49"/>
      <c r="H45" s="49"/>
      <c r="I45" s="49"/>
      <c r="J45" s="49"/>
      <c r="K45" s="49"/>
      <c r="L45" s="49"/>
      <c r="M45" s="49"/>
      <c r="N45" s="49"/>
      <c r="O45" s="49"/>
    </row>
    <row r="46" spans="2:15" ht="15" customHeight="1">
      <c r="B46" s="49"/>
      <c r="C46" s="49"/>
      <c r="D46" s="49"/>
      <c r="E46" s="49"/>
      <c r="F46" s="49"/>
      <c r="G46" s="49"/>
      <c r="H46" s="49"/>
      <c r="I46" s="49"/>
      <c r="J46" s="49"/>
      <c r="K46" s="49"/>
      <c r="L46" s="49"/>
      <c r="M46" s="49"/>
      <c r="N46" s="49"/>
      <c r="O46" s="49"/>
    </row>
    <row r="47" spans="2:15" ht="15" customHeight="1">
      <c r="B47" s="49"/>
      <c r="C47" s="49"/>
      <c r="D47" s="49"/>
      <c r="E47" s="49"/>
      <c r="F47" s="49"/>
      <c r="G47" s="49"/>
      <c r="H47" s="49"/>
      <c r="I47" s="49"/>
      <c r="J47" s="49"/>
      <c r="K47" s="49"/>
      <c r="L47" s="49"/>
      <c r="M47" s="49"/>
      <c r="N47" s="49"/>
      <c r="O47" s="49"/>
    </row>
    <row r="48" spans="2:15" ht="15" customHeight="1">
      <c r="B48" s="49"/>
      <c r="C48" s="49"/>
      <c r="D48" s="49"/>
      <c r="E48" s="49"/>
      <c r="F48" s="49"/>
      <c r="G48" s="49"/>
      <c r="H48" s="49"/>
      <c r="I48" s="49"/>
      <c r="J48" s="49"/>
      <c r="K48" s="49"/>
      <c r="L48" s="49"/>
      <c r="M48" s="49"/>
      <c r="N48" s="49"/>
      <c r="O48" s="49"/>
    </row>
    <row r="49" spans="2:15" ht="15" customHeight="1">
      <c r="B49" s="49"/>
      <c r="C49" s="49"/>
      <c r="D49" s="49"/>
      <c r="E49" s="49"/>
      <c r="F49" s="49"/>
      <c r="G49" s="49"/>
      <c r="H49" s="49"/>
      <c r="I49" s="49"/>
      <c r="J49" s="49"/>
      <c r="K49" s="49"/>
      <c r="L49" s="49"/>
      <c r="M49" s="49"/>
      <c r="N49" s="49"/>
      <c r="O49" s="49"/>
    </row>
    <row r="50" spans="2:15" ht="15" customHeight="1">
      <c r="B50" s="49"/>
      <c r="C50" s="49"/>
      <c r="D50" s="49"/>
      <c r="E50" s="49"/>
      <c r="F50" s="49"/>
      <c r="G50" s="49"/>
      <c r="H50" s="49"/>
      <c r="I50" s="49"/>
      <c r="J50" s="49"/>
      <c r="K50" s="49"/>
      <c r="L50" s="49"/>
      <c r="M50" s="49"/>
      <c r="N50" s="49"/>
      <c r="O50" s="49"/>
    </row>
    <row r="51" spans="2:15" ht="15" customHeight="1">
      <c r="B51" s="49"/>
      <c r="C51" s="49"/>
      <c r="D51" s="49"/>
      <c r="E51" s="49"/>
      <c r="F51" s="49"/>
      <c r="G51" s="49"/>
      <c r="H51" s="49"/>
      <c r="I51" s="49"/>
      <c r="J51" s="49"/>
      <c r="K51" s="49"/>
      <c r="L51" s="49"/>
      <c r="M51" s="49"/>
      <c r="N51" s="49"/>
      <c r="O51" s="49"/>
    </row>
    <row r="52" spans="2:15" ht="15" customHeight="1">
      <c r="B52" s="49"/>
      <c r="C52" s="49"/>
      <c r="D52" s="49"/>
      <c r="E52" s="49"/>
      <c r="F52" s="49"/>
      <c r="G52" s="49"/>
      <c r="H52" s="49"/>
      <c r="I52" s="49"/>
      <c r="J52" s="49"/>
      <c r="K52" s="49"/>
      <c r="L52" s="49"/>
      <c r="M52" s="49"/>
      <c r="N52" s="49"/>
      <c r="O52" s="49"/>
    </row>
    <row r="53" spans="2:15" ht="15" customHeight="1">
      <c r="B53" s="49"/>
      <c r="C53" s="49"/>
      <c r="D53" s="49"/>
      <c r="E53" s="49"/>
      <c r="F53" s="49"/>
      <c r="G53" s="49"/>
      <c r="H53" s="49"/>
      <c r="I53" s="49"/>
      <c r="J53" s="49"/>
      <c r="K53" s="49"/>
      <c r="L53" s="49"/>
      <c r="M53" s="49"/>
      <c r="N53" s="49"/>
      <c r="O53" s="49"/>
    </row>
    <row r="54" spans="2:15" ht="15" customHeight="1">
      <c r="B54" s="49"/>
      <c r="C54" s="49"/>
      <c r="D54" s="49"/>
      <c r="E54" s="49"/>
      <c r="F54" s="49"/>
      <c r="G54" s="49"/>
      <c r="H54" s="49"/>
      <c r="I54" s="49"/>
      <c r="J54" s="49"/>
      <c r="K54" s="49"/>
      <c r="L54" s="49"/>
      <c r="M54" s="49"/>
      <c r="N54" s="49"/>
      <c r="O54" s="49"/>
    </row>
    <row r="55" spans="2:15" ht="15" customHeight="1">
      <c r="B55" s="49"/>
      <c r="C55" s="49"/>
      <c r="D55" s="49"/>
      <c r="E55" s="49"/>
      <c r="F55" s="49"/>
      <c r="G55" s="49"/>
      <c r="H55" s="49"/>
      <c r="I55" s="49"/>
      <c r="J55" s="49"/>
      <c r="K55" s="49"/>
      <c r="L55" s="49"/>
      <c r="M55" s="49"/>
      <c r="N55" s="49"/>
      <c r="O55" s="49"/>
    </row>
    <row r="56" spans="2:15" ht="15" customHeight="1">
      <c r="B56" s="49"/>
      <c r="C56" s="49"/>
      <c r="D56" s="49"/>
      <c r="E56" s="49"/>
      <c r="F56" s="49"/>
      <c r="G56" s="49"/>
      <c r="H56" s="49"/>
      <c r="I56" s="49"/>
      <c r="J56" s="49"/>
      <c r="K56" s="49"/>
      <c r="L56" s="49"/>
      <c r="M56" s="49"/>
      <c r="N56" s="49"/>
      <c r="O56" s="49"/>
    </row>
    <row r="57" spans="2:15" ht="15" customHeight="1">
      <c r="B57" s="49"/>
      <c r="C57" s="49"/>
      <c r="D57" s="49"/>
      <c r="E57" s="49"/>
      <c r="F57" s="49"/>
      <c r="G57" s="49"/>
      <c r="H57" s="49"/>
      <c r="I57" s="49"/>
      <c r="J57" s="49"/>
      <c r="K57" s="49"/>
      <c r="L57" s="49"/>
      <c r="M57" s="49"/>
      <c r="N57" s="49"/>
      <c r="O57" s="49"/>
    </row>
    <row r="58" spans="2:15" ht="15" customHeight="1">
      <c r="B58" s="49"/>
      <c r="C58" s="49"/>
      <c r="D58" s="49"/>
      <c r="E58" s="49"/>
      <c r="F58" s="49"/>
      <c r="G58" s="49"/>
      <c r="H58" s="49"/>
      <c r="I58" s="49"/>
      <c r="J58" s="49"/>
      <c r="K58" s="49"/>
      <c r="L58" s="49"/>
      <c r="M58" s="49"/>
      <c r="N58" s="49"/>
      <c r="O58" s="49"/>
    </row>
    <row r="59" spans="2:15" ht="15" customHeight="1">
      <c r="B59" s="49"/>
      <c r="C59" s="49"/>
      <c r="D59" s="49"/>
      <c r="E59" s="49"/>
      <c r="F59" s="49"/>
      <c r="G59" s="49"/>
      <c r="H59" s="49"/>
      <c r="I59" s="49"/>
      <c r="J59" s="49"/>
      <c r="K59" s="49"/>
      <c r="L59" s="49"/>
      <c r="M59" s="49"/>
      <c r="N59" s="49"/>
      <c r="O59" s="49"/>
    </row>
    <row r="60" spans="2:15" ht="15" customHeight="1">
      <c r="B60" s="49"/>
      <c r="C60" s="49"/>
      <c r="D60" s="49"/>
      <c r="E60" s="49"/>
      <c r="F60" s="49"/>
      <c r="G60" s="49"/>
      <c r="H60" s="49"/>
      <c r="I60" s="49"/>
      <c r="J60" s="49"/>
      <c r="K60" s="49"/>
      <c r="L60" s="49"/>
      <c r="M60" s="49"/>
      <c r="N60" s="49"/>
      <c r="O60" s="49"/>
    </row>
    <row r="61" spans="2:15" ht="15" customHeight="1">
      <c r="B61" s="49"/>
      <c r="C61" s="49"/>
      <c r="D61" s="49"/>
      <c r="E61" s="49"/>
      <c r="F61" s="49"/>
      <c r="G61" s="49"/>
      <c r="H61" s="49"/>
      <c r="I61" s="49"/>
      <c r="J61" s="49"/>
      <c r="K61" s="49"/>
      <c r="L61" s="49"/>
      <c r="M61" s="49"/>
      <c r="N61" s="49"/>
      <c r="O61" s="49"/>
    </row>
    <row r="62" spans="2:15" ht="15" customHeight="1">
      <c r="B62" s="49"/>
      <c r="C62" s="49"/>
      <c r="D62" s="49"/>
      <c r="E62" s="49"/>
      <c r="F62" s="49"/>
      <c r="G62" s="49"/>
      <c r="H62" s="49"/>
      <c r="I62" s="49"/>
      <c r="J62" s="49"/>
      <c r="K62" s="49"/>
      <c r="L62" s="49"/>
      <c r="M62" s="49"/>
      <c r="N62" s="49"/>
      <c r="O62" s="49"/>
    </row>
    <row r="63" spans="2:15" ht="15" customHeight="1">
      <c r="B63" s="49"/>
      <c r="C63" s="49"/>
      <c r="D63" s="49"/>
      <c r="E63" s="49"/>
      <c r="F63" s="49"/>
      <c r="G63" s="49"/>
      <c r="H63" s="49"/>
      <c r="I63" s="49"/>
      <c r="J63" s="49"/>
      <c r="K63" s="49"/>
      <c r="L63" s="49"/>
      <c r="M63" s="49"/>
      <c r="N63" s="49"/>
      <c r="O63" s="49"/>
    </row>
    <row r="64" spans="2:15" ht="15" customHeight="1">
      <c r="B64" s="49"/>
      <c r="C64" s="49"/>
      <c r="D64" s="49"/>
      <c r="E64" s="49"/>
      <c r="F64" s="49"/>
      <c r="G64" s="49"/>
      <c r="H64" s="49"/>
      <c r="I64" s="49"/>
      <c r="J64" s="49"/>
      <c r="K64" s="49"/>
      <c r="L64" s="49"/>
      <c r="M64" s="49"/>
      <c r="N64" s="49"/>
      <c r="O64" s="49"/>
    </row>
    <row r="65" spans="2:15" ht="15" customHeight="1">
      <c r="B65" s="49"/>
      <c r="C65" s="49"/>
      <c r="D65" s="49"/>
      <c r="E65" s="49"/>
      <c r="F65" s="49"/>
      <c r="G65" s="49"/>
      <c r="H65" s="49"/>
      <c r="I65" s="49"/>
      <c r="J65" s="49"/>
      <c r="K65" s="49"/>
      <c r="L65" s="49"/>
      <c r="M65" s="49"/>
      <c r="N65" s="49"/>
      <c r="O65" s="49"/>
    </row>
    <row r="66" spans="2:15" ht="15" customHeight="1">
      <c r="B66" s="49"/>
      <c r="C66" s="49"/>
      <c r="D66" s="49"/>
      <c r="E66" s="49"/>
      <c r="F66" s="49"/>
      <c r="G66" s="49"/>
      <c r="H66" s="49"/>
      <c r="I66" s="49"/>
      <c r="J66" s="49"/>
      <c r="K66" s="49"/>
      <c r="L66" s="49"/>
      <c r="M66" s="49"/>
      <c r="N66" s="49"/>
      <c r="O66" s="49"/>
    </row>
    <row r="67" spans="2:15" ht="15" customHeight="1">
      <c r="B67" s="49"/>
      <c r="C67" s="49"/>
      <c r="D67" s="49"/>
      <c r="E67" s="49"/>
      <c r="F67" s="49"/>
      <c r="G67" s="49"/>
      <c r="H67" s="49"/>
      <c r="I67" s="49"/>
      <c r="J67" s="49"/>
      <c r="K67" s="49"/>
      <c r="L67" s="49"/>
      <c r="M67" s="49"/>
      <c r="N67" s="49"/>
      <c r="O67" s="49"/>
    </row>
    <row r="68" spans="2:15" ht="15" customHeight="1">
      <c r="B68" s="49"/>
      <c r="C68" s="49"/>
      <c r="D68" s="49"/>
      <c r="E68" s="49"/>
      <c r="F68" s="49"/>
      <c r="G68" s="49"/>
      <c r="H68" s="49"/>
      <c r="I68" s="49"/>
      <c r="J68" s="49"/>
      <c r="K68" s="49"/>
      <c r="L68" s="49"/>
      <c r="M68" s="49"/>
      <c r="N68" s="49"/>
      <c r="O68" s="49"/>
    </row>
    <row r="69" spans="2:15" ht="15" customHeight="1">
      <c r="B69" s="49"/>
      <c r="C69" s="49"/>
      <c r="D69" s="49"/>
      <c r="E69" s="49"/>
      <c r="F69" s="49"/>
      <c r="G69" s="49"/>
      <c r="H69" s="49"/>
      <c r="I69" s="49"/>
      <c r="J69" s="49"/>
      <c r="K69" s="49"/>
      <c r="L69" s="49"/>
      <c r="M69" s="49"/>
      <c r="N69" s="49"/>
      <c r="O69" s="49"/>
    </row>
    <row r="70" spans="2:15" ht="15" customHeight="1">
      <c r="B70" s="49"/>
      <c r="C70" s="49"/>
      <c r="D70" s="49"/>
      <c r="E70" s="49"/>
      <c r="F70" s="49"/>
      <c r="G70" s="49"/>
      <c r="H70" s="49"/>
      <c r="I70" s="49"/>
      <c r="J70" s="49"/>
      <c r="K70" s="49"/>
      <c r="L70" s="49"/>
      <c r="M70" s="49"/>
      <c r="N70" s="49"/>
      <c r="O70" s="49"/>
    </row>
    <row r="71" spans="2:15" ht="15" customHeight="1">
      <c r="B71" s="49"/>
      <c r="C71" s="49"/>
      <c r="D71" s="49"/>
      <c r="E71" s="49"/>
      <c r="F71" s="49"/>
      <c r="G71" s="49"/>
      <c r="H71" s="49"/>
      <c r="I71" s="49"/>
      <c r="J71" s="49"/>
      <c r="K71" s="49"/>
      <c r="L71" s="49"/>
      <c r="M71" s="49"/>
      <c r="N71" s="49"/>
      <c r="O71" s="49"/>
    </row>
    <row r="72" spans="2:15" ht="15" customHeight="1">
      <c r="B72" s="49"/>
      <c r="C72" s="49"/>
      <c r="D72" s="49"/>
      <c r="E72" s="49"/>
      <c r="F72" s="49"/>
      <c r="G72" s="49"/>
      <c r="H72" s="49"/>
      <c r="I72" s="49"/>
      <c r="J72" s="49"/>
      <c r="K72" s="49"/>
      <c r="L72" s="49"/>
      <c r="M72" s="49"/>
      <c r="N72" s="49"/>
      <c r="O72" s="49"/>
    </row>
    <row r="73" spans="2:15" ht="15" customHeight="1">
      <c r="B73" s="49"/>
      <c r="C73" s="49"/>
      <c r="D73" s="49"/>
      <c r="E73" s="49"/>
      <c r="F73" s="49"/>
      <c r="G73" s="49"/>
      <c r="H73" s="49"/>
      <c r="I73" s="49"/>
      <c r="J73" s="49"/>
      <c r="K73" s="49"/>
      <c r="L73" s="49"/>
      <c r="M73" s="49"/>
      <c r="N73" s="49"/>
      <c r="O73" s="49"/>
    </row>
    <row r="74" spans="2:15" ht="15" customHeight="1">
      <c r="B74" s="49"/>
      <c r="C74" s="49"/>
      <c r="D74" s="49"/>
      <c r="E74" s="49"/>
      <c r="F74" s="49"/>
      <c r="G74" s="49"/>
      <c r="H74" s="49"/>
      <c r="I74" s="49"/>
      <c r="J74" s="49"/>
      <c r="K74" s="49"/>
      <c r="L74" s="49"/>
      <c r="M74" s="49"/>
      <c r="N74" s="49"/>
      <c r="O74" s="49"/>
    </row>
    <row r="75" spans="2:15" ht="15" customHeight="1">
      <c r="B75" s="49"/>
      <c r="C75" s="49"/>
      <c r="D75" s="49"/>
      <c r="E75" s="49"/>
      <c r="F75" s="49"/>
      <c r="G75" s="49"/>
      <c r="H75" s="49"/>
      <c r="I75" s="49"/>
      <c r="J75" s="49"/>
      <c r="K75" s="49"/>
      <c r="L75" s="49"/>
      <c r="M75" s="49"/>
      <c r="N75" s="49"/>
      <c r="O75" s="49"/>
    </row>
    <row r="76" spans="2:15" ht="15" customHeight="1">
      <c r="B76" s="49"/>
      <c r="C76" s="49"/>
      <c r="D76" s="49"/>
      <c r="E76" s="49"/>
      <c r="F76" s="49"/>
      <c r="G76" s="49"/>
      <c r="H76" s="49"/>
      <c r="I76" s="49"/>
      <c r="J76" s="49"/>
      <c r="K76" s="49"/>
      <c r="L76" s="49"/>
      <c r="M76" s="49"/>
      <c r="N76" s="49"/>
      <c r="O76" s="49"/>
    </row>
    <row r="77" spans="2:15" ht="15" customHeight="1">
      <c r="B77" s="49"/>
      <c r="C77" s="49"/>
      <c r="D77" s="49"/>
      <c r="E77" s="49"/>
      <c r="F77" s="49"/>
      <c r="G77" s="49"/>
      <c r="H77" s="49"/>
      <c r="I77" s="49"/>
      <c r="J77" s="49"/>
      <c r="K77" s="49"/>
      <c r="L77" s="49"/>
      <c r="M77" s="49"/>
      <c r="N77" s="49"/>
      <c r="O77" s="49"/>
    </row>
    <row r="78" spans="2:15" ht="15" customHeight="1">
      <c r="B78" s="49"/>
      <c r="C78" s="49"/>
      <c r="D78" s="49"/>
      <c r="E78" s="49"/>
      <c r="F78" s="49"/>
      <c r="G78" s="49"/>
      <c r="H78" s="49"/>
      <c r="I78" s="49"/>
      <c r="J78" s="49"/>
      <c r="K78" s="49"/>
      <c r="L78" s="49"/>
      <c r="M78" s="49"/>
      <c r="N78" s="49"/>
      <c r="O78" s="49"/>
    </row>
    <row r="79" spans="2:15" ht="15" customHeight="1">
      <c r="B79" s="49"/>
      <c r="C79" s="49"/>
      <c r="D79" s="49"/>
      <c r="E79" s="49"/>
      <c r="F79" s="49"/>
      <c r="G79" s="49"/>
      <c r="H79" s="49"/>
      <c r="I79" s="49"/>
      <c r="J79" s="49"/>
      <c r="K79" s="49"/>
      <c r="L79" s="49"/>
      <c r="M79" s="49"/>
      <c r="N79" s="49"/>
      <c r="O79" s="49"/>
    </row>
    <row r="80" spans="2:15" ht="15" customHeight="1">
      <c r="B80" s="49"/>
      <c r="C80" s="49"/>
      <c r="D80" s="49"/>
      <c r="E80" s="49"/>
      <c r="F80" s="49"/>
      <c r="G80" s="49"/>
      <c r="H80" s="49"/>
      <c r="I80" s="49"/>
      <c r="J80" s="49"/>
      <c r="K80" s="49"/>
      <c r="L80" s="49"/>
      <c r="M80" s="49"/>
      <c r="N80" s="49"/>
      <c r="O80" s="49"/>
    </row>
    <row r="81" spans="2:15" ht="15" customHeight="1">
      <c r="B81" s="49"/>
      <c r="C81" s="49"/>
      <c r="D81" s="49"/>
      <c r="E81" s="49"/>
      <c r="F81" s="49"/>
      <c r="G81" s="49"/>
      <c r="H81" s="49"/>
      <c r="I81" s="49"/>
      <c r="J81" s="49"/>
      <c r="K81" s="49"/>
      <c r="L81" s="49"/>
      <c r="M81" s="49"/>
      <c r="N81" s="49"/>
      <c r="O81" s="49"/>
    </row>
    <row r="82" spans="2:15" ht="15" customHeight="1">
      <c r="B82" s="49"/>
      <c r="C82" s="49"/>
      <c r="D82" s="49"/>
      <c r="E82" s="49"/>
      <c r="F82" s="49"/>
      <c r="G82" s="49"/>
      <c r="H82" s="49"/>
      <c r="I82" s="49"/>
      <c r="J82" s="49"/>
      <c r="K82" s="49"/>
      <c r="L82" s="49"/>
      <c r="M82" s="49"/>
      <c r="N82" s="49"/>
      <c r="O82" s="49"/>
    </row>
    <row r="83" spans="2:15" ht="15" customHeight="1">
      <c r="B83" s="49"/>
      <c r="C83" s="49"/>
      <c r="D83" s="49"/>
      <c r="E83" s="49"/>
      <c r="F83" s="49"/>
      <c r="G83" s="49"/>
      <c r="H83" s="49"/>
      <c r="I83" s="49"/>
      <c r="J83" s="49"/>
      <c r="K83" s="49"/>
      <c r="L83" s="49"/>
      <c r="M83" s="49"/>
      <c r="N83" s="49"/>
      <c r="O83" s="49"/>
    </row>
    <row r="84" spans="2:15" ht="15" customHeight="1">
      <c r="B84" s="49"/>
      <c r="C84" s="49"/>
      <c r="D84" s="49"/>
      <c r="E84" s="49"/>
      <c r="F84" s="49"/>
      <c r="G84" s="49"/>
      <c r="H84" s="49"/>
      <c r="I84" s="49"/>
      <c r="J84" s="49"/>
      <c r="K84" s="49"/>
      <c r="L84" s="49"/>
      <c r="M84" s="49"/>
      <c r="N84" s="49"/>
      <c r="O84" s="49"/>
    </row>
    <row r="85" spans="2:15" ht="15" customHeight="1">
      <c r="B85" s="49"/>
      <c r="C85" s="49"/>
      <c r="D85" s="49"/>
      <c r="E85" s="49"/>
      <c r="F85" s="49"/>
      <c r="G85" s="49"/>
      <c r="H85" s="49"/>
      <c r="I85" s="49"/>
      <c r="J85" s="49"/>
      <c r="K85" s="49"/>
      <c r="L85" s="49"/>
      <c r="M85" s="49"/>
      <c r="N85" s="49"/>
      <c r="O85" s="49"/>
    </row>
    <row r="86" spans="2:15" ht="15" customHeight="1">
      <c r="B86" s="49"/>
      <c r="C86" s="49"/>
      <c r="D86" s="49"/>
      <c r="E86" s="49"/>
      <c r="F86" s="49"/>
      <c r="G86" s="49"/>
      <c r="H86" s="49"/>
      <c r="I86" s="49"/>
      <c r="J86" s="49"/>
      <c r="K86" s="49"/>
      <c r="L86" s="49"/>
      <c r="M86" s="49"/>
      <c r="N86" s="49"/>
      <c r="O86" s="49"/>
    </row>
    <row r="87" spans="2:15" ht="15" customHeight="1">
      <c r="B87" s="49"/>
      <c r="C87" s="49"/>
      <c r="D87" s="49"/>
      <c r="E87" s="49"/>
      <c r="F87" s="49"/>
      <c r="G87" s="49"/>
      <c r="H87" s="49"/>
      <c r="I87" s="49"/>
      <c r="J87" s="49"/>
      <c r="K87" s="49"/>
      <c r="L87" s="49"/>
      <c r="M87" s="49"/>
      <c r="N87" s="49"/>
      <c r="O87" s="49"/>
    </row>
    <row r="88" spans="2:15" ht="15" customHeight="1">
      <c r="B88" s="49"/>
      <c r="C88" s="49"/>
      <c r="D88" s="49"/>
      <c r="E88" s="49"/>
      <c r="F88" s="49"/>
      <c r="G88" s="49"/>
      <c r="H88" s="49"/>
      <c r="I88" s="49"/>
      <c r="J88" s="49"/>
      <c r="K88" s="49"/>
      <c r="L88" s="49"/>
      <c r="M88" s="49"/>
      <c r="N88" s="49"/>
      <c r="O88" s="49"/>
    </row>
    <row r="89" spans="2:15" ht="15" customHeight="1">
      <c r="B89" s="49"/>
      <c r="C89" s="49"/>
      <c r="D89" s="49"/>
      <c r="E89" s="49"/>
      <c r="F89" s="49"/>
      <c r="G89" s="49"/>
      <c r="H89" s="49"/>
      <c r="I89" s="49"/>
      <c r="J89" s="49"/>
      <c r="K89" s="49"/>
      <c r="L89" s="49"/>
      <c r="M89" s="49"/>
      <c r="N89" s="49"/>
      <c r="O89" s="49"/>
    </row>
    <row r="90" spans="2:15" ht="15" customHeight="1">
      <c r="B90" s="49"/>
      <c r="C90" s="49"/>
      <c r="D90" s="49"/>
      <c r="E90" s="49"/>
      <c r="F90" s="49"/>
      <c r="G90" s="49"/>
      <c r="H90" s="49"/>
      <c r="I90" s="49"/>
      <c r="J90" s="49"/>
      <c r="K90" s="49"/>
      <c r="L90" s="49"/>
      <c r="M90" s="49"/>
      <c r="N90" s="49"/>
      <c r="O90" s="49"/>
    </row>
    <row r="91" spans="2:15" ht="15" customHeight="1">
      <c r="B91" s="49"/>
      <c r="C91" s="49"/>
      <c r="D91" s="49"/>
      <c r="E91" s="49"/>
      <c r="F91" s="49"/>
      <c r="G91" s="49"/>
      <c r="H91" s="49"/>
      <c r="I91" s="49"/>
      <c r="J91" s="49"/>
      <c r="K91" s="49"/>
      <c r="L91" s="49"/>
      <c r="M91" s="49"/>
      <c r="N91" s="49"/>
      <c r="O91" s="49"/>
    </row>
  </sheetData>
  <sheetProtection/>
  <mergeCells count="2">
    <mergeCell ref="B37:D39"/>
    <mergeCell ref="B41:O91"/>
  </mergeCells>
  <conditionalFormatting sqref="N1:O5">
    <cfRule type="cellIs" priority="3" dxfId="1" operator="equal" stopIfTrue="1">
      <formula>"check Face value"</formula>
    </cfRule>
  </conditionalFormatting>
  <printOptions/>
  <pageMargins left="0.75" right="0.75" top="1" bottom="1" header="0.5" footer="0.5"/>
  <pageSetup horizontalDpi="600" verticalDpi="600" orientation="portrait" r:id="rId1"/>
  <headerFooter>
    <oddHeader>&amp;C&amp;"arial"&amp;11&amp;K Classification: Internal</oddHeader>
    <oddFooter>&amp;C&amp;"arial"&amp;11&amp;K Classification: 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Kartik Saruparia</dc:creator>
  <cp:keywords/>
  <dc:description/>
  <cp:lastModifiedBy>Yashsing Rajput</cp:lastModifiedBy>
  <cp:lastPrinted>2018-12-12T10:14:29Z</cp:lastPrinted>
  <dcterms:created xsi:type="dcterms:W3CDTF">2006-09-16T00:00:00Z</dcterms:created>
  <dcterms:modified xsi:type="dcterms:W3CDTF">2024-06-24T06:59:57Z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Internal</vt:lpwstr>
  </property>
</Properties>
</file>